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xr:revisionPtr revIDLastSave="28" documentId="11_EB233A8599E242F3D2983F2ED0574007FA7B1991" xr6:coauthVersionLast="47" xr6:coauthVersionMax="47" xr10:uidLastSave="{26D5BEA0-CFA5-4A44-A419-68A14D124E81}"/>
  <bookViews>
    <workbookView xWindow="-120" yWindow="-120" windowWidth="29040" windowHeight="15720" xr2:uid="{00000000-000D-0000-FFFF-FFFF00000000}"/>
  </bookViews>
  <sheets>
    <sheet name="Ai-750cc Gen 2" sheetId="1" r:id="rId1"/>
    <sheet name="Ai-1000cc Gen 2" sheetId="2" r:id="rId2"/>
    <sheet name="Ai-1300cc Gen 2" sheetId="3" r:id="rId3"/>
    <sheet name="Ai-1650cc Gen 2" sheetId="4" r:id="rId4"/>
    <sheet name="Ai-2200cc Gen 2" sheetId="5" r:id="rId5"/>
    <sheet name="Ai-2600cc Gen 2" sheetId="6" r:id="rId6"/>
    <sheet name="Chart Data" sheetId="7" r:id="rId7"/>
  </sheets>
  <definedNames>
    <definedName name="_ai_dsid" hidden="1">"8E30A5F47EEED"</definedName>
    <definedName name="_xlnm.Print_Area" localSheetId="1">'Ai-1000cc Gen 2'!$A$1:$AT$97</definedName>
    <definedName name="_xlnm.Print_Area" localSheetId="2">'Ai-1300cc Gen 2'!$A$1:$AT$97</definedName>
    <definedName name="_xlnm.Print_Area" localSheetId="3">'Ai-1650cc Gen 2'!$A$1:$AT$97</definedName>
    <definedName name="_xlnm.Print_Area" localSheetId="4">'Ai-2200cc Gen 2'!$A$1:$AT$97</definedName>
    <definedName name="_xlnm.Print_Area" localSheetId="5">'Ai-2600cc Gen 2'!$A$1:$AT$97</definedName>
    <definedName name="_xlnm.Print_Area" localSheetId="0">'Ai-750cc Gen 2'!$A$1:$AT$97</definedName>
    <definedName name="_xlnm.Print_Area" localSheetId="6">'Chart Data'!$A$1:$L$182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44" i="6" l="1"/>
  <c r="AF44" i="6"/>
  <c r="AM44" i="5"/>
  <c r="AF44" i="5"/>
  <c r="AM44" i="4"/>
  <c r="AF44" i="4"/>
  <c r="AM44" i="3"/>
  <c r="AF44" i="3"/>
  <c r="AM44" i="2"/>
  <c r="AF44" i="2"/>
  <c r="AM44" i="1"/>
  <c r="AF44" i="1"/>
</calcChain>
</file>

<file path=xl/sharedStrings.xml><?xml version="1.0" encoding="utf-8"?>
<sst xmlns="http://schemas.openxmlformats.org/spreadsheetml/2006/main" count="968" uniqueCount="158">
  <si>
    <t>Chrysler / Dodge      HP Tuners VCM Editor      bench data 30 January 2026      Injector flow 747.0 cc/min  /  9.1582 g/s  /  72.69 lb/hr at 300 kPa      862.5 cc/min at the 400 kPa Chrysler characterisation point      InjPW Startup Scalar 10.5747 mg/ms      Min INJ PW 0.473 ms      on E85 77.25 lb/hr​‌​‌​​​​‌</t>
  </si>
  <si>
    <t>INJECTOR FLOW   cc/min @ 300 kPa</t>
  </si>
  <si>
    <t>INJECTOR FLOW   cc/min @ 400 kPa</t>
  </si>
  <si>
    <t>INJPW STARTUP SCALAR   mg/ms</t>
  </si>
  <si>
    <t>MIN INJ PW   ms</t>
  </si>
  <si>
    <t>INJECTOR FLOW   lb/hr @ 300 kPa</t>
  </si>
  <si>
    <t>8 CYL TURBO, GASOLINE, 80 % DUTY   hp</t>
  </si>
  <si>
    <t>Fuel Mass vs InjPW      delivered fuel mass against effective injector pulse width, at the 400 kPa characterisation point</t>
  </si>
  <si>
    <t>HP Tuners format      ascending</t>
  </si>
  <si>
    <t>Diablosport format      descending</t>
  </si>
  <si>
    <t>Fuel Mass (mg)</t>
  </si>
  <si>
    <t>Fuel Mass (g)</t>
  </si>
  <si>
    <t>Inj PW (ms)</t>
  </si>
  <si>
    <t>Inj PW (µs)</t>
  </si>
  <si>
    <t>Injector Scalars      the figures the Mopar strategy needs alongside the fuel mass table</t>
  </si>
  <si>
    <t>INJECTOR SIZE   cc/min @ 400 kPa</t>
  </si>
  <si>
    <t>OE INJECTOR   cc/min      type your own here</t>
  </si>
  <si>
    <t>MULTIPLY OE CRANKING PW TABLE BY</t>
  </si>
  <si>
    <t>MULTIPLY OE STARTUP PW TABLE BY</t>
  </si>
  <si>
    <t>Injector Pulsewidth Offset (ms)      NGC controllers, a plain ignition voltage list at 400 kPa</t>
  </si>
  <si>
    <t>ECU: NGC3 CAN      2006 Chrysler</t>
  </si>
  <si>
    <t>ECU: NGC4      2007 - 2010 all vehicles</t>
  </si>
  <si>
    <t>6 V</t>
  </si>
  <si>
    <t>6.5 V</t>
  </si>
  <si>
    <t>7 V</t>
  </si>
  <si>
    <t>7.5 V</t>
  </si>
  <si>
    <t>8 V</t>
  </si>
  <si>
    <t>9 V</t>
  </si>
  <si>
    <t>10 V</t>
  </si>
  <si>
    <t>11 V</t>
  </si>
  <si>
    <t>12 V</t>
  </si>
  <si>
    <t>14 V</t>
  </si>
  <si>
    <t>15.8 V</t>
  </si>
  <si>
    <t>5 V</t>
  </si>
  <si>
    <t>Injector Pulsewidth Offset (ms)      GPEC controllers, fuel pressure down the rows against ignition voltage across</t>
  </si>
  <si>
    <t>ECU: GPEC2      2012 - 2014 SRT8  /  2014 Charger</t>
  </si>
  <si>
    <t>ECU: GPEC2 / GPEC2A      2015 +</t>
  </si>
  <si>
    <t>Pressure (kPa) offset</t>
  </si>
  <si>
    <t>5.6 V</t>
  </si>
  <si>
    <t>6.3 V</t>
  </si>
  <si>
    <t>9.9 V</t>
  </si>
  <si>
    <t>11.9 V</t>
  </si>
  <si>
    <t>13.9 V</t>
  </si>
  <si>
    <t>10.1 V</t>
  </si>
  <si>
    <t>12.1 V</t>
  </si>
  <si>
    <t>14.1 V</t>
  </si>
  <si>
    <t>+0</t>
  </si>
  <si>
    <t>-80</t>
  </si>
  <si>
    <t>+79</t>
  </si>
  <si>
    <t>-40</t>
  </si>
  <si>
    <t>+116</t>
  </si>
  <si>
    <t>+149</t>
  </si>
  <si>
    <t>+40</t>
  </si>
  <si>
    <t>+200</t>
  </si>
  <si>
    <t>+80</t>
  </si>
  <si>
    <t>ECU: GPEC2 / GPEC2A      2015 Jeep SRT8</t>
  </si>
  <si>
    <t>ECU: GPEC2A      Hellcat</t>
  </si>
  <si>
    <t>Pressure (kPa)</t>
  </si>
  <si>
    <t>250</t>
  </si>
  <si>
    <t>+19.7</t>
  </si>
  <si>
    <t>300</t>
  </si>
  <si>
    <t>+39.7</t>
  </si>
  <si>
    <t>400</t>
  </si>
  <si>
    <t>+79.4</t>
  </si>
  <si>
    <t>500</t>
  </si>
  <si>
    <t>+100</t>
  </si>
  <si>
    <t>550</t>
  </si>
  <si>
    <t>ECU: GPEC2A      Demon 170  /  TRX</t>
  </si>
  <si>
    <t>13 V</t>
  </si>
  <si>
    <t>15 V</t>
  </si>
  <si>
    <t>15.75 V</t>
  </si>
  <si>
    <t>130</t>
  </si>
  <si>
    <t>244</t>
  </si>
  <si>
    <t>586</t>
  </si>
  <si>
    <t>660</t>
  </si>
  <si>
    <t>Engine Power Support at 80 % duty, both fuels</t>
  </si>
  <si>
    <t>Cylinders</t>
  </si>
  <si>
    <t>Gasoline NA (hp)</t>
  </si>
  <si>
    <t>Gasoline turbo (hp)</t>
  </si>
  <si>
    <t>E85 NA (hp)</t>
  </si>
  <si>
    <t>E85 turbo (hp)</t>
  </si>
  <si>
    <t>Bank gasoline (lb/hr)</t>
  </si>
  <si>
    <t>Bank E85 (lb/hr)</t>
  </si>
  <si>
    <t>Alpha Injection      Data Set Notes</t>
  </si>
  <si>
    <t>Product</t>
  </si>
  <si>
    <t>Ai-750cc Gen 2, EV6 / US-Car connector. Injector flow 747.0 cc/min, 9.1582 g/s, 72.69 lb/hr at 300 kPa / 43.5 psi / 3 bar across the injector.</t>
  </si>
  <si>
    <t>Characterisation point</t>
  </si>
  <si>
    <t>Chrysler characterises at 400 kPa across the injector, not at the 300 kPa rating point on the front of this sheet, so every table here is built at 400 kPa where this injector flows 862.5 cc/min, taken off the measured pressure sweep rather than off an assumed square root law.​‌​‌​​​​‌</t>
  </si>
  <si>
    <t>Fuel Mass vs InjPW</t>
  </si>
  <si>
    <t>Injector offset</t>
  </si>
  <si>
    <t>Offset is published once per controller generation because the table shape changes. NGC3 and NGC4 take a plain ignition voltage list; every GPEC controller takes a fuel pressure by ignition voltage grid. Use the one that matches your calibration and ignore the rest.​‌​‌​​​​‌</t>
  </si>
  <si>
    <t>Pressure axis</t>
  </si>
  <si>
    <t>The GPEC2 and GPEC2A grids are written as an offset about 400 kPa, which is how those factory tables are laid out. The Hellcat, Demon 170 and TRX grids are absolute kPa across the injector. Both are labelled on the row header.​‌​‌​​​​‌</t>
  </si>
  <si>
    <t>Cranking and startup</t>
  </si>
  <si>
    <t>The two multipliers rescale the factory cranking and startup pulse width tables for the new flow rate. They are live cells - type your own OE injector size into the shaded box and both update.</t>
  </si>
  <si>
    <t>Fuel temperature</t>
  </si>
  <si>
    <t>The fuel mass multiplier against fuel temperature is a property of the fuel and not of the injector, so it is not republished here. Leave the factory table in place.</t>
  </si>
  <si>
    <t>Min INJ PW</t>
  </si>
  <si>
    <t>The shortest commanded pulse this injector should be asked for; below it delivery is no longer repeatable. Bench measured at 0.473 ms.</t>
  </si>
  <si>
    <t>Gasoline or E85</t>
  </si>
  <si>
    <t>Power is quoted both ways at 80 per cent duty. Gasoline uses 0.50 lb/hr per hp naturally aspirated and 0.58 turbocharged at 0.7356 g/cc; the shaded E85 columns use 0.65 and 0.75 at 0.7818 g/cc, since E85 needs roughly a third more fuel flow for the same power.​‌​‌​​​​‌</t>
  </si>
  <si>
    <t>Consistency</t>
  </si>
  <si>
    <t>Same fitted surfaces as the Alpha Injection GM HP Tuners, Haltech, Holley EFI, MaxxECU, MoTeC M1, COBB, EcuTek, Ford, AEM Infinity, AEM Series 2, EFILive, MegaSquirt, Link G4X, Emtron, Syvecs, Polaris, Can Am, Ecumaster, FuelTech, Hondata, ProEFI, Speeduino and rusEFI data sets, re-gridded onto the fields a Mopar calibration uses, and more platforms will be added as they are released.​‌​‌​​​​‌</t>
  </si>
  <si>
    <t>Chrysler / Dodge      HP Tuners VCM Editor      bench data 30 January 2026      Injector flow 1,055.9 cc/min  /  12.9453 g/s  /  102.74 lb/hr at 300 kPa      1,219.2 cc/min at the 400 kPa Chrysler characterisation point      InjPW Startup Scalar 14.9476 mg/ms      Min INJ PW 0.519 ms      on E85 109.19 lb/hr​‌​‌‌‌‌‌‌</t>
  </si>
  <si>
    <t>Ai-1050cc Gen 2, EV6 / US-Car connector. Injector flow 1,055.9 cc/min, 12.9453 g/s, 102.74 lb/hr at 300 kPa / 43.5 psi / 3 bar across the injector.</t>
  </si>
  <si>
    <t>Chrysler characterises at 400 kPa across the injector, not at the 300 kPa rating point on the front of this sheet, so every table here is built at 400 kPa where this injector flows 1,219.2 cc/min, taken off the measured pressure sweep rather than off an assumed square root law.​‌​‌‌‌‌‌‌</t>
  </si>
  <si>
    <t>Offset is published once per controller generation because the table shape changes. NGC3 and NGC4 take a plain ignition voltage list; every GPEC controller takes a fuel pressure by ignition voltage grid. Use the one that matches your calibration and ignore the rest.​‌​‌‌‌‌‌‌</t>
  </si>
  <si>
    <t>The GPEC2 and GPEC2A grids are written as an offset about 400 kPa, which is how those factory tables are laid out. The Hellcat, Demon 170 and TRX grids are absolute kPa across the injector. Both are labelled on the row header.​‌​‌‌‌‌‌‌</t>
  </si>
  <si>
    <t>The shortest commanded pulse this injector should be asked for; below it delivery is no longer repeatable. Bench measured at 0.519 ms.</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</si>
  <si>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</si>
  <si>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GM HP Tuners, Haltech, Holley EFI, MaxxECU, MoTeC M1, COBB, EcuTek, Ford, AEM Infinity, AEM Series 2, EFILive, MegaSquirt, Link G4X, Emtron, Syvecs, Polaris, Can Am, Ecumaster, FuelTech, Hondata, ProEFI, Speeduino and rusEFI data sets, re-gridded onto the fields a Mopar calibration uses, and more platforms will be added as they are released.​‌​‌‌‌‌‌‌</t>
  </si>
  <si>
    <t>Chrysler / Dodge      HP Tuners VCM Editor      bench data 30 January 2026      Injector flow 1,381.1 cc/min  /  16.9323 g/s  /  134.38 lb/hr at 300 kPa      1,598.4 cc/min at the 400 kPa Chrysler characterisation point      InjPW Startup Scalar 19.5959 mg/ms      Min INJ PW 0.425 ms      on E85 142.82 lb/hr​‌​​‌​​‌​</t>
  </si>
  <si>
    <t>Ai-1300cc Gen 2, EV6 / US-Car connector. Injector flow 1,381.1 cc/min, 16.9323 g/s, 134.38 lb/hr at 300 kPa / 43.5 psi / 3 bar across the injector.</t>
  </si>
  <si>
    <t>Chrysler characterises at 400 kPa across the injector, not at the 300 kPa rating point on the front of this sheet, so every table here is built at 400 kPa where this injector flows 1,598.4 cc/min, taken off the measured pressure sweep rather than off an assumed square root law.​‌​​‌​​‌​</t>
  </si>
  <si>
    <t>Offset is published once per controller generation because the table shape changes. NGC3 and NGC4 take a plain ignition voltage list; every GPEC controller takes a fuel pressure by ignition voltage grid. Use the one that matches your calibration and ignore the rest.​‌​​‌​​‌​</t>
  </si>
  <si>
    <t>The GPEC2 and GPEC2A grids are written as an offset about 400 kPa, which is how those factory tables are laid out. The Hellcat, Demon 170 and TRX grids are absolute kPa across the injector. Both are labelled on the row header.​‌​​‌​​‌​</t>
  </si>
  <si>
    <t>The shortest commanded pulse this injector should be asked for; below it delivery is no longer repeatable. Bench measured at 0.425 ms.</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</si>
  <si>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</si>
  <si>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GM HP Tuners, Haltech, Holley EFI, MaxxECU, MoTeC M1, COBB, EcuTek, Ford, AEM Infinity, AEM Series 2, EFILive, MegaSquirt, Link G4X, Emtron, Syvecs, Polaris, Can Am, Ecumaster, FuelTech, Hondata, ProEFI, Speeduino and rusEFI data sets, re-gridded onto the fields a Mopar calibration uses, and more platforms will be added as they are released.​‌​​‌​​‌​</t>
  </si>
  <si>
    <t>Chrysler / Dodge      HP Tuners VCM Editor      bench data 30 January 2026      Injector flow 1,569.6 cc/min  /  19.2433 g/s  /  152.73 lb/hr at 300 kPa      1,814.4 cc/min at the 400 kPa Chrysler characterisation point      InjPW Startup Scalar 22.2448 mg/ms      Min INJ PW 0.500 ms      on E85 162.32 lb/hr​‌​​​‌​‌‌</t>
  </si>
  <si>
    <t>Ai-1650cc Gen 2, EV6 / US-Car connector. Injector flow 1,569.6 cc/min, 19.2433 g/s, 152.73 lb/hr at 300 kPa / 43.5 psi / 3 bar across the injector.</t>
  </si>
  <si>
    <t>Chrysler characterises at 400 kPa across the injector, not at the 300 kPa rating point on the front of this sheet, so every table here is built at 400 kPa where this injector flows 1,814.4 cc/min, taken off the measured pressure sweep rather than off an assumed square root law.​‌​​​‌​‌‌</t>
  </si>
  <si>
    <t>The Mopar strategy asks for a mass of fuel and looks up the pulse width that delivers it. The same fourteen breakpoints are given in milligrams and grams, in milliseconds and microseconds, and again in descending order, so the table can be pasted whichever way round your editor build presents it.​‌​​​‌​‌‌</t>
  </si>
  <si>
    <t>Offset is published once per controller generation because the table shape changes. NGC3 and NGC4 take a plain ignition voltage list; every GPEC controller takes a fuel pressure by ignition voltage grid. Use the one that matches your calibration and ignore the rest.​‌​​​‌​‌‌</t>
  </si>
  <si>
    <t>The GPEC2 and GPEC2A grids are written as an offset about 400 kPa, which is how those factory tables are laid out. The Hellcat, Demon 170 and TRX grids are absolute kPa across the injector. Both are labelled on the row header.​‌​​​‌​‌‌</t>
  </si>
  <si>
    <t>The shortest commanded pulse this injector should be asked for; below it delivery is no longer repeatable. Bench measured at 0.500 ms.</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</si>
  <si>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</si>
  <si>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GM HP Tuners, Haltech, Holley EFI, MaxxECU, MoTeC M1, COBB, EcuTek, Ford, AEM Infinity, AEM Series 2, EFILive, MegaSquirt, Link G4X, Emtron, Syvecs, Polaris, Can Am, Ecumaster, FuelTech, Hondata, ProEFI, Speeduino and rusEFI data sets, re-gridded onto the fields a Mopar calibration uses, and more platforms will be added as they are released.​‌​​​‌​‌‌</t>
  </si>
  <si>
    <t>Chrysler / Dodge      HP Tuners VCM Editor      bench data 30 January 2026      Injector flow 2,149.0 cc/min  /  26.3467 g/s  /  209.10 lb/hr at 300 kPa      2,473.9 cc/min at the 400 kPa Chrysler characterisation point      InjPW Startup Scalar 30.3296 mg/ms      Min INJ PW 0.450 ms      on E85 222.24 lb/hr​‌​​‌‌​​​</t>
  </si>
  <si>
    <t>Ai-2200cc Gen 2, EV6 / US-Car connector. Injector flow 2,149.0 cc/min, 26.3467 g/s, 209.10 lb/hr at 300 kPa / 43.5 psi / 3 bar across the injector.</t>
  </si>
  <si>
    <t>Chrysler characterises at 400 kPa across the injector, not at the 300 kPa rating point on the front of this sheet, so every table here is built at 400 kPa where this injector flows 2,473.9 cc/min, taken off the measured pressure sweep rather than off an assumed square root law.​‌​​‌‌​​​</t>
  </si>
  <si>
    <t>Offset is published once per controller generation because the table shape changes. NGC3 and NGC4 take a plain ignition voltage list; every GPEC controller takes a fuel pressure by ignition voltage grid. Use the one that matches your calibration and ignore the rest.​‌​​‌‌​​​</t>
  </si>
  <si>
    <t>The GPEC2 and GPEC2A grids are written as an offset about 400 kPa, which is how those factory tables are laid out. The Hellcat, Demon 170 and TRX grids are absolute kPa across the injector. Both are labelled on the row header.​‌​​‌‌​​​</t>
  </si>
  <si>
    <t>The shortest commanded pulse this injector should be asked for; below it delivery is no longer repeatable. Bench measured at 0.450 ms.</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</si>
  <si>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</si>
  <si>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GM HP Tuners, Haltech, Holley EFI, MaxxECU, MoTeC M1, COBB, EcuTek, Ford, AEM Infinity, AEM Series 2, EFILive, MegaSquirt, Link G4X, Emtron, Syvecs, Polaris, Can Am, Ecumaster, FuelTech, Hondata, ProEFI, Speeduino and rusEFI data sets, re-gridded onto the fields a Mopar calibration uses, and more platforms will be added as they are released.​‌​​‌‌​​​</t>
  </si>
  <si>
    <t>Chrysler / Dodge      HP Tuners VCM Editor      bench data 30 January 2026      Injector flow 2,650.0 cc/min  /  32.4890 g/s  /  257.85 lb/hr at 300 kPa      3,047.7 cc/min at the 400 kPa Chrysler characterisation point      InjPW Startup Scalar 37.3644 mg/ms      Min INJ PW 0.450 ms      on E85 274.05 lb/hr​‌​​‌​‌​‌</t>
  </si>
  <si>
    <t>Ai-2600cc Gen 2, EV6 / US-Car connector. Injector flow 2,650.0 cc/min, 32.4890 g/s, 257.85 lb/hr at 300 kPa / 43.5 psi / 3 bar across the injector.</t>
  </si>
  <si>
    <t>Chrysler characterises at 400 kPa across the injector, not at the 300 kPa rating point on the front of this sheet, so every table here is built at 400 kPa where this injector flows 3,047.7 cc/min, taken off the measured pressure sweep rather than off an assumed square root law.​‌​​‌​‌​‌</t>
  </si>
  <si>
    <t>Offset is published once per controller generation because the table shape changes. NGC3 and NGC4 take a plain ignition voltage list; every GPEC controller takes a fuel pressure by ignition voltage grid. Use the one that matches your calibration and ignore the rest.​‌​​‌​‌​‌</t>
  </si>
  <si>
    <t>The GPEC2 and GPEC2A grids are written as an offset about 400 kPa, which is how those factory tables are laid out. The Hellcat, Demon 170 and TRX grids are absolute kPa across the injector. Both are labelled on the row header.​‌​​‌​‌​‌</t>
  </si>
  <si>
    <t>Power is quoted both ways at 80 per cent duty. Gasoline uses 0.50 lb/hr per hp naturally aspirated and 0.58 turbocharged at 0.7356 g/cc; the shaded E85 columns use 0.65 and 0.75 at 0.7818 g/cc, since E85 needs roughly a third more fuel flow for the same power.​‌​​‌​‌​‌</t>
  </si>
  <si>
    <t>Same fitted surfaces as the Alpha Injection GM HP Tuners, Haltech, Holley EFI, MaxxECU, MoTeC M1, COBB, EcuTek, Ford, AEM Infinity, AEM Series 2, EFILive, MegaSquirt, Link G4X, Emtron, Syvecs, Polaris, Can Am, Ecumaster, FuelTech, Hondata, ProEFI, Speeduino and rusEFI data sets, re-gridded onto the fields a Mopar calibration uses, and more platforms will be added as they are released.​‌​​‌​‌​‌</t>
  </si>
  <si>
    <t>Alpha Injection   ·   Chrysler / Dodge chart source   ·   injector offset against ignition voltage at five fuel pressures, and delivered fuel mass against injector pulse width</t>
  </si>
  <si>
    <t>Ai-750cc Gen 2</t>
  </si>
  <si>
    <t>250 kPa</t>
  </si>
  <si>
    <t>320 kPa</t>
  </si>
  <si>
    <t>400 kPa</t>
  </si>
  <si>
    <t>500 kPa</t>
  </si>
  <si>
    <t>600 kPa</t>
  </si>
  <si>
    <t>Injector pulse width (ms)</t>
  </si>
  <si>
    <t>Fuel mass (mg)</t>
  </si>
  <si>
    <t>Axis label</t>
  </si>
  <si>
    <t>Ai-1050cc Gen 2</t>
  </si>
  <si>
    <t>Ai-1300cc Gen 2</t>
  </si>
  <si>
    <t>Ai-1650cc Gen 2</t>
  </si>
  <si>
    <t>Ai-2200cc Gen 2</t>
  </si>
  <si>
    <t>Ai-2600cc 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</si>
</sst>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
    <numFmt numFmtId="166" formatCode="0.000"/>
    <numFmt numFmtId="167" formatCode="#,##0.0000"/>
    <numFmt numFmtId="168" formatCode="0.000000"/>
    <numFmt numFmtId="169" formatCode="0.00000"/>
    <numFmt numFmtId="170" formatCode="0.0"/>
  </numFmts>
  <fonts count="20" x14ac:knownFonts="1">
    <font>
      <sz val="11"/>
      <color theme="1"/>
      <name val="Calibri"/>
      <family val="2"/>
      <scheme val="minor"/>
    </font>
    <font>
      <b/>
      <sz val="10"/>
      <color rgb="FFD9D4C4"/>
      <name val="Calibri"/>
    </font>
    <font>
      <sz val="11"/>
      <color rgb="FF2B2B29"/>
      <name val="Calibri"/>
    </font>
    <font>
      <b/>
      <sz val="17"/>
      <color rgb="FF2B2B29"/>
      <name val="Calibri"/>
    </font>
    <font>
      <b/>
      <sz val="8"/>
      <color rgb="FF7A776D"/>
      <name val="Calibri"/>
    </font>
    <font>
      <b/>
      <sz val="11.5"/>
      <color rgb="FF2B2B29"/>
      <name val="Calibri"/>
    </font>
    <font>
      <b/>
      <sz val="9.5"/>
      <color rgb="FF2B2B29"/>
      <name val="Calibri"/>
    </font>
    <font>
      <b/>
      <sz val="9.5"/>
      <color rgb="FFFFFFFF"/>
      <name val="Calibri"/>
    </font>
    <font>
      <sz val="10"/>
      <color rgb="FF2B2B29"/>
      <name val="Calibri"/>
    </font>
    <font>
      <b/>
      <sz val="8.5"/>
      <color rgb="FFFFFFFF"/>
      <name val="Calibri"/>
    </font>
    <font>
      <b/>
      <sz val="14"/>
      <color rgb="FF2B2B29"/>
      <name val="Calibri"/>
    </font>
    <font>
      <sz val="10.5"/>
      <color rgb="FF2B2B29"/>
      <name val="Calibri"/>
    </font>
    <font>
      <b/>
      <sz val="8.5"/>
      <color rgb="FF2B2B29"/>
      <name val="Calibri"/>
    </font>
    <font>
      <sz val="9.5"/>
      <color rgb="FFFFFFFF"/>
      <name val="Calibri"/>
    </font>
    <font>
      <b/>
      <sz val="9"/>
      <color rgb="FFFFFFFF"/>
      <name val="Calibri"/>
    </font>
    <font>
      <b/>
      <sz val="10.5"/>
      <color rgb="FF2B2B29"/>
      <name val="Calibri"/>
    </font>
    <font>
      <b/>
      <sz val="10"/>
      <color rgb="FF2B2B29"/>
      <name val="Calibri"/>
    </font>
    <font>
      <b/>
      <sz val="11.5"/>
      <color rgb="FFFFFFFF"/>
      <name val="Calibri"/>
    </font>
    <font>
      <b/>
      <sz val="10"/>
      <color rgb="FFFFFFFF"/>
      <name val="Calibri"/>
    </font>
    <font>
      <sz val="9"/>
      <color rgb="FF2B2B29"/>
      <name val="Calibri"/>
    </font>
  </fonts>
  <fills count="138">
    <fill>
      <patternFill patternType="none"/>
    </fill>
    <fill>
      <patternFill patternType="gray125"/>
    </fill>
    <fill>
      <patternFill patternType="solid">
        <fgColor rgb="FF01B0F1"/>
        <bgColor rgb="FF01B0F1"/>
      </patternFill>
    </fill>
    <fill>
      <patternFill patternType="solid">
        <fgColor rgb="FF2B2B29"/>
        <bgColor rgb="FF2B2B29"/>
      </patternFill>
    </fill>
    <fill>
      <patternFill patternType="solid">
        <fgColor rgb="FFE8A33D"/>
        <bgColor rgb="FFE8A33D"/>
      </patternFill>
    </fill>
    <fill>
      <patternFill patternType="solid">
        <fgColor rgb="FFFFFFFF"/>
        <bgColor rgb="FFFFFFFF"/>
      </patternFill>
    </fill>
    <fill>
      <patternFill patternType="solid">
        <fgColor rgb="FFCDEEFB"/>
        <bgColor rgb="FFCDEEFB"/>
      </patternFill>
    </fill>
    <fill>
      <patternFill patternType="solid">
        <fgColor rgb="FF55534C"/>
        <bgColor rgb="FF55534C"/>
      </patternFill>
    </fill>
    <fill>
      <patternFill patternType="solid">
        <fgColor rgb="FFA9D3F8"/>
        <bgColor rgb="FFA9D3F8"/>
      </patternFill>
    </fill>
    <fill>
      <patternFill patternType="solid">
        <fgColor rgb="FFF3F9FE"/>
        <bgColor rgb="FFF3F9FE"/>
      </patternFill>
    </fill>
    <fill>
      <patternFill patternType="solid">
        <fgColor rgb="FFAED5F8"/>
        <bgColor rgb="FFAED5F8"/>
      </patternFill>
    </fill>
    <fill>
      <patternFill patternType="solid">
        <fgColor rgb="FFEBF5FD"/>
        <bgColor rgb="FFEBF5FD"/>
      </patternFill>
    </fill>
    <fill>
      <patternFill patternType="solid">
        <fgColor rgb="FFB3D8F8"/>
        <bgColor rgb="FFB3D8F8"/>
      </patternFill>
    </fill>
    <fill>
      <patternFill patternType="solid">
        <fgColor rgb="FFE4F1FC"/>
        <bgColor rgb="FFE4F1FC"/>
      </patternFill>
    </fill>
    <fill>
      <patternFill patternType="solid">
        <fgColor rgb="FFB9DBF9"/>
        <bgColor rgb="FFB9DBF9"/>
      </patternFill>
    </fill>
    <fill>
      <patternFill patternType="solid">
        <fgColor rgb="FFDDEDFC"/>
        <bgColor rgb="FFDDEDFC"/>
      </patternFill>
    </fill>
    <fill>
      <patternFill patternType="solid">
        <fgColor rgb="FFBEDEF9"/>
        <bgColor rgb="FFBEDEF9"/>
      </patternFill>
    </fill>
    <fill>
      <patternFill patternType="solid">
        <fgColor rgb="FFD6EAFB"/>
        <bgColor rgb="FFD6EAFB"/>
      </patternFill>
    </fill>
    <fill>
      <patternFill patternType="solid">
        <fgColor rgb="FFC4E1FA"/>
        <bgColor rgb="FFC4E1FA"/>
      </patternFill>
    </fill>
    <fill>
      <patternFill patternType="solid">
        <fgColor rgb="FFD0E7FB"/>
        <bgColor rgb="FFD0E7FB"/>
      </patternFill>
    </fill>
    <fill>
      <patternFill patternType="solid">
        <fgColor rgb="FFCAE4FA"/>
        <bgColor rgb="FFCAE4FA"/>
      </patternFill>
    </fill>
    <fill>
      <patternFill patternType="solid">
        <fgColor rgb="FFE9E6DC"/>
        <bgColor rgb="FFE9E6DC"/>
      </patternFill>
    </fill>
    <fill>
      <patternFill patternType="solid">
        <fgColor rgb="FFFDF1DC"/>
        <bgColor rgb="FFFDF1DC"/>
      </patternFill>
    </fill>
    <fill>
      <patternFill patternType="solid">
        <fgColor rgb="FFB1D7F8"/>
        <bgColor rgb="FFB1D7F8"/>
      </patternFill>
    </fill>
    <fill>
      <patternFill patternType="solid">
        <fgColor rgb="FFBADBF9"/>
        <bgColor rgb="FFBADBF9"/>
      </patternFill>
    </fill>
    <fill>
      <patternFill patternType="solid">
        <fgColor rgb="FFC0DFF9"/>
        <bgColor rgb="FFC0DFF9"/>
      </patternFill>
    </fill>
    <fill>
      <patternFill patternType="solid">
        <fgColor rgb="FFC7E2FA"/>
        <bgColor rgb="FFC7E2FA"/>
      </patternFill>
    </fill>
    <fill>
      <patternFill patternType="solid">
        <fgColor rgb="FFD3E8FB"/>
        <bgColor rgb="FFD3E8FB"/>
      </patternFill>
    </fill>
    <fill>
      <patternFill patternType="solid">
        <fgColor rgb="FFEBF4FD"/>
        <bgColor rgb="FFEBF4FD"/>
      </patternFill>
    </fill>
    <fill>
      <patternFill patternType="solid">
        <fgColor rgb="FFF6FAFE"/>
        <bgColor rgb="FFF6FAFE"/>
      </patternFill>
    </fill>
    <fill>
      <patternFill patternType="solid">
        <fgColor rgb="FFBBDCF9"/>
        <bgColor rgb="FFBBDCF9"/>
      </patternFill>
    </fill>
    <fill>
      <patternFill patternType="solid">
        <fgColor rgb="FFC8E3FA"/>
        <bgColor rgb="FFC8E3FA"/>
      </patternFill>
    </fill>
    <fill>
      <patternFill patternType="solid">
        <fgColor rgb="FFEFF7FD"/>
        <bgColor rgb="FFEFF7FD"/>
      </patternFill>
    </fill>
    <fill>
      <patternFill patternType="solid">
        <fgColor rgb="FFF8FBFE"/>
        <bgColor rgb="FFF8FBFE"/>
      </patternFill>
    </fill>
    <fill>
      <patternFill patternType="solid">
        <fgColor rgb="FFB6D9F9"/>
        <bgColor rgb="FFB6D9F9"/>
      </patternFill>
    </fill>
    <fill>
      <patternFill patternType="solid">
        <fgColor rgb="FFBFDEF9"/>
        <bgColor rgb="FFBFDEF9"/>
      </patternFill>
    </fill>
    <fill>
      <patternFill patternType="solid">
        <fgColor rgb="FFC9E3FA"/>
        <bgColor rgb="FFC9E3FA"/>
      </patternFill>
    </fill>
    <fill>
      <patternFill patternType="solid">
        <fgColor rgb="FFD1E7FB"/>
        <bgColor rgb="FFD1E7FB"/>
      </patternFill>
    </fill>
    <fill>
      <patternFill patternType="solid">
        <fgColor rgb="FFD9ECFB"/>
        <bgColor rgb="FFD9ECFB"/>
      </patternFill>
    </fill>
    <fill>
      <patternFill patternType="solid">
        <fgColor rgb="FFE8F3FD"/>
        <bgColor rgb="FFE8F3FD"/>
      </patternFill>
    </fill>
    <fill>
      <patternFill patternType="solid">
        <fgColor rgb="FFF1F8FD"/>
        <bgColor rgb="FFF1F8FD"/>
      </patternFill>
    </fill>
    <fill>
      <patternFill patternType="solid">
        <fgColor rgb="FFC5E1FA"/>
        <bgColor rgb="FFC5E1FA"/>
      </patternFill>
    </fill>
    <fill>
      <patternFill patternType="solid">
        <fgColor rgb="FFCDE5FB"/>
        <bgColor rgb="FFCDE5FB"/>
      </patternFill>
    </fill>
    <fill>
      <patternFill patternType="solid">
        <fgColor rgb="FFE6F2FD"/>
        <bgColor rgb="FFE6F2FD"/>
      </patternFill>
    </fill>
    <fill>
      <patternFill patternType="solid">
        <fgColor rgb="FFF0F7FD"/>
        <bgColor rgb="FFF0F7FD"/>
      </patternFill>
    </fill>
    <fill>
      <patternFill patternType="solid">
        <fgColor rgb="FFF7FBFE"/>
        <bgColor rgb="FFF7FBFE"/>
      </patternFill>
    </fill>
    <fill>
      <patternFill patternType="solid">
        <fgColor rgb="FFFEFEFE"/>
        <bgColor rgb="FFFEFEFE"/>
      </patternFill>
    </fill>
    <fill>
      <patternFill patternType="solid">
        <fgColor rgb="FFB8DAF9"/>
        <bgColor rgb="FFB8DAF9"/>
      </patternFill>
    </fill>
    <fill>
      <patternFill patternType="solid">
        <fgColor rgb="FFC2E0FA"/>
        <bgColor rgb="FFC2E0FA"/>
      </patternFill>
    </fill>
    <fill>
      <patternFill patternType="solid">
        <fgColor rgb="FFCBE4FA"/>
        <bgColor rgb="FFCBE4FA"/>
      </patternFill>
    </fill>
    <fill>
      <patternFill patternType="solid">
        <fgColor rgb="FFD4E9FB"/>
        <bgColor rgb="FFD4E9FB"/>
      </patternFill>
    </fill>
    <fill>
      <patternFill patternType="solid">
        <fgColor rgb="FFE5F2FC"/>
        <bgColor rgb="FFE5F2FC"/>
      </patternFill>
    </fill>
    <fill>
      <patternFill patternType="solid">
        <fgColor rgb="FFABD4F8"/>
        <bgColor rgb="FFABD4F8"/>
      </patternFill>
    </fill>
    <fill>
      <patternFill patternType="solid">
        <fgColor rgb="FFB5D9F9"/>
        <bgColor rgb="FFB5D9F9"/>
      </patternFill>
    </fill>
    <fill>
      <patternFill patternType="solid">
        <fgColor rgb="FFD2E8FB"/>
        <bgColor rgb="FFD2E8FB"/>
      </patternFill>
    </fill>
    <fill>
      <patternFill patternType="solid">
        <fgColor rgb="FFFDFEFE"/>
        <bgColor rgb="FFFDFEFE"/>
      </patternFill>
    </fill>
    <fill>
      <patternFill patternType="solid">
        <fgColor rgb="FFBEDDF9"/>
        <bgColor rgb="FFBEDDF9"/>
      </patternFill>
    </fill>
    <fill>
      <patternFill patternType="solid">
        <fgColor rgb="FFE2F0FC"/>
        <bgColor rgb="FFE2F0FC"/>
      </patternFill>
    </fill>
    <fill>
      <patternFill patternType="solid">
        <fgColor rgb="FFEEF6FD"/>
        <bgColor rgb="FFEEF6FD"/>
      </patternFill>
    </fill>
    <fill>
      <patternFill patternType="solid">
        <fgColor rgb="FFF7FAFE"/>
        <bgColor rgb="FFF7FAFE"/>
      </patternFill>
    </fill>
    <fill>
      <patternFill patternType="solid">
        <fgColor rgb="FFB2D8F8"/>
        <bgColor rgb="FFB2D8F8"/>
      </patternFill>
    </fill>
    <fill>
      <patternFill patternType="solid">
        <fgColor rgb="FFC3E0FA"/>
        <bgColor rgb="FFC3E0FA"/>
      </patternFill>
    </fill>
    <fill>
      <patternFill patternType="solid">
        <fgColor rgb="FFCFE6FB"/>
        <bgColor rgb="FFCFE6FB"/>
      </patternFill>
    </fill>
    <fill>
      <patternFill patternType="solid">
        <fgColor rgb="FFD8EBFB"/>
        <bgColor rgb="FFD8EBFB"/>
      </patternFill>
    </fill>
    <fill>
      <patternFill patternType="solid">
        <fgColor rgb="FFE0EFFC"/>
        <bgColor rgb="FFE0EFFC"/>
      </patternFill>
    </fill>
    <fill>
      <patternFill patternType="solid">
        <fgColor rgb="FFF9FBFE"/>
        <bgColor rgb="FFF9FBFE"/>
      </patternFill>
    </fill>
    <fill>
      <patternFill patternType="solid">
        <fgColor rgb="FFB0D6F8"/>
        <bgColor rgb="FFB0D6F8"/>
      </patternFill>
    </fill>
    <fill>
      <patternFill patternType="solid">
        <fgColor rgb="FFC1DFF9"/>
        <bgColor rgb="FFC1DFF9"/>
      </patternFill>
    </fill>
    <fill>
      <patternFill patternType="solid">
        <fgColor rgb="FFCDE5FA"/>
        <bgColor rgb="FFCDE5FA"/>
      </patternFill>
    </fill>
    <fill>
      <patternFill patternType="solid">
        <fgColor rgb="FFDFEEFC"/>
        <bgColor rgb="FFDFEEFC"/>
      </patternFill>
    </fill>
    <fill>
      <patternFill patternType="solid">
        <fgColor rgb="FFADD5F8"/>
        <bgColor rgb="FFADD5F8"/>
      </patternFill>
    </fill>
    <fill>
      <patternFill patternType="solid">
        <fgColor rgb="FFDDEEFC"/>
        <bgColor rgb="FFDDEEFC"/>
      </patternFill>
    </fill>
    <fill>
      <patternFill patternType="solid">
        <fgColor rgb="FFFBFDFE"/>
        <bgColor rgb="FFFBFDFE"/>
      </patternFill>
    </fill>
    <fill>
      <patternFill patternType="solid">
        <fgColor rgb="FFBCDDF9"/>
        <bgColor rgb="FFBCDDF9"/>
      </patternFill>
    </fill>
    <fill>
      <patternFill patternType="solid">
        <fgColor rgb="FFDCEDFC"/>
        <bgColor rgb="FFDCEDFC"/>
      </patternFill>
    </fill>
    <fill>
      <patternFill patternType="solid">
        <fgColor rgb="FFBADCF9"/>
        <bgColor rgb="FFBADCF9"/>
      </patternFill>
    </fill>
    <fill>
      <patternFill patternType="solid">
        <fgColor rgb="FFDBECFC"/>
        <bgColor rgb="FFDBECFC"/>
      </patternFill>
    </fill>
    <fill>
      <patternFill patternType="solid">
        <fgColor rgb="FFC0DEF9"/>
        <bgColor rgb="FFC0DEF9"/>
      </patternFill>
    </fill>
    <fill>
      <patternFill patternType="solid">
        <fgColor rgb="FFCCE4FA"/>
        <bgColor rgb="FFCCE4FA"/>
      </patternFill>
    </fill>
    <fill>
      <patternFill patternType="solid">
        <fgColor rgb="FFEDF5FD"/>
        <bgColor rgb="FFEDF5FD"/>
      </patternFill>
    </fill>
    <fill>
      <patternFill patternType="solid">
        <fgColor rgb="FFAFD6F8"/>
        <bgColor rgb="FFAFD6F8"/>
      </patternFill>
    </fill>
    <fill>
      <patternFill patternType="solid">
        <fgColor rgb="FFDFEFFC"/>
        <bgColor rgb="FFDFEFFC"/>
      </patternFill>
    </fill>
    <fill>
      <patternFill patternType="solid">
        <fgColor rgb="FFECF5FD"/>
        <bgColor rgb="FFECF5FD"/>
      </patternFill>
    </fill>
    <fill>
      <patternFill patternType="solid">
        <fgColor rgb="FFBDDDF9"/>
        <bgColor rgb="FFBDDDF9"/>
      </patternFill>
    </fill>
    <fill>
      <patternFill patternType="solid">
        <fgColor rgb="FFDEEEFC"/>
        <bgColor rgb="FFDEEEFC"/>
      </patternFill>
    </fill>
    <fill>
      <patternFill patternType="solid">
        <fgColor rgb="FFF5FAFE"/>
        <bgColor rgb="FFF5FAFE"/>
      </patternFill>
    </fill>
    <fill>
      <patternFill patternType="solid">
        <fgColor rgb="FFC6E1FA"/>
        <bgColor rgb="FFC6E1FA"/>
      </patternFill>
    </fill>
    <fill>
      <patternFill patternType="solid">
        <fgColor rgb="FFBCDCF9"/>
        <bgColor rgb="FFBCDCF9"/>
      </patternFill>
    </fill>
    <fill>
      <patternFill patternType="solid">
        <fgColor rgb="FFD5E9FB"/>
        <bgColor rgb="FFD5E9FB"/>
      </patternFill>
    </fill>
    <fill>
      <patternFill patternType="solid">
        <fgColor rgb="FFEAF4FD"/>
        <bgColor rgb="FFEAF4FD"/>
      </patternFill>
    </fill>
    <fill>
      <patternFill patternType="solid">
        <fgColor rgb="FFF3F8FE"/>
        <bgColor rgb="FFF3F8FE"/>
      </patternFill>
    </fill>
    <fill>
      <patternFill patternType="solid">
        <fgColor rgb="FFF9FCFE"/>
        <bgColor rgb="FFF9FCFE"/>
      </patternFill>
    </fill>
    <fill>
      <patternFill patternType="solid">
        <fgColor rgb="FFE3F0FC"/>
        <bgColor rgb="FFE3F0FC"/>
      </patternFill>
    </fill>
    <fill>
      <patternFill patternType="solid">
        <fgColor rgb="FFE9F4FD"/>
        <bgColor rgb="FFE9F4FD"/>
      </patternFill>
    </fill>
    <fill>
      <patternFill patternType="solid">
        <fgColor rgb="FFF2F8FD"/>
        <bgColor rgb="FFF2F8FD"/>
      </patternFill>
    </fill>
    <fill>
      <patternFill patternType="solid">
        <fgColor rgb="FFCEE6FB"/>
        <bgColor rgb="FFCEE6FB"/>
      </patternFill>
    </fill>
    <fill>
      <patternFill patternType="solid">
        <fgColor rgb="FFD7EAFB"/>
        <bgColor rgb="FFD7EAFB"/>
      </patternFill>
    </fill>
    <fill>
      <patternFill patternType="solid">
        <fgColor rgb="FFCAE3FA"/>
        <bgColor rgb="FFCAE3FA"/>
      </patternFill>
    </fill>
    <fill>
      <patternFill patternType="solid">
        <fgColor rgb="FFE5F1FC"/>
        <bgColor rgb="FFE5F1FC"/>
      </patternFill>
    </fill>
    <fill>
      <patternFill patternType="solid">
        <fgColor rgb="FFFAFCFE"/>
        <bgColor rgb="FFFAFCFE"/>
      </patternFill>
    </fill>
    <fill>
      <patternFill patternType="solid">
        <fgColor rgb="FFC6E2FA"/>
        <bgColor rgb="FFC6E2FA"/>
      </patternFill>
    </fill>
    <fill>
      <patternFill patternType="solid">
        <fgColor rgb="FFDAECFC"/>
        <bgColor rgb="FFDAECFC"/>
      </patternFill>
    </fill>
    <fill>
      <patternFill patternType="solid">
        <fgColor rgb="FFD9EBFB"/>
        <bgColor rgb="FFD9EBFB"/>
      </patternFill>
    </fill>
    <fill>
      <patternFill patternType="solid">
        <fgColor rgb="FFE1EFFC"/>
        <bgColor rgb="FFE1EFFC"/>
      </patternFill>
    </fill>
    <fill>
      <patternFill patternType="solid">
        <fgColor rgb="FFE7F3FD"/>
        <bgColor rgb="FFE7F3FD"/>
      </patternFill>
    </fill>
    <fill>
      <patternFill patternType="solid">
        <fgColor rgb="FFEDF6FD"/>
        <bgColor rgb="FFEDF6FD"/>
      </patternFill>
    </fill>
    <fill>
      <patternFill patternType="solid">
        <fgColor rgb="FFF2F8FE"/>
        <bgColor rgb="FFF2F8FE"/>
      </patternFill>
    </fill>
    <fill>
      <patternFill patternType="solid">
        <fgColor rgb="FFB8DBF9"/>
        <bgColor rgb="FFB8DBF9"/>
      </patternFill>
    </fill>
    <fill>
      <patternFill patternType="solid">
        <fgColor rgb="FFF1F7FD"/>
        <bgColor rgb="FFF1F7FD"/>
      </patternFill>
    </fill>
    <fill>
      <patternFill patternType="solid">
        <fgColor rgb="FFF4F9FE"/>
        <bgColor rgb="FFF4F9FE"/>
      </patternFill>
    </fill>
    <fill>
      <patternFill patternType="solid">
        <fgColor rgb="FFB7DAF9"/>
        <bgColor rgb="FFB7DAF9"/>
      </patternFill>
    </fill>
    <fill>
      <patternFill patternType="solid">
        <fgColor rgb="FFC1DFFA"/>
        <bgColor rgb="FFC1DFFA"/>
      </patternFill>
    </fill>
    <fill>
      <patternFill patternType="solid">
        <fgColor rgb="FFFCFDFE"/>
        <bgColor rgb="FFFCFDFE"/>
      </patternFill>
    </fill>
    <fill>
      <patternFill patternType="solid">
        <fgColor rgb="FFB4D8F8"/>
        <bgColor rgb="FFB4D8F8"/>
      </patternFill>
    </fill>
    <fill>
      <patternFill patternType="solid">
        <fgColor rgb="FFE3F1FC"/>
        <bgColor rgb="FFE3F1FC"/>
      </patternFill>
    </fill>
    <fill>
      <patternFill patternType="solid">
        <fgColor rgb="FFC2DFFA"/>
        <bgColor rgb="FFC2DFFA"/>
      </patternFill>
    </fill>
    <fill>
      <patternFill patternType="solid">
        <fgColor rgb="FFE7F2FD"/>
        <bgColor rgb="FFE7F2FD"/>
      </patternFill>
    </fill>
    <fill>
      <patternFill patternType="solid">
        <fgColor rgb="FFF5F9FE"/>
        <bgColor rgb="FFF5F9FE"/>
      </patternFill>
    </fill>
    <fill>
      <patternFill patternType="solid">
        <fgColor rgb="FFE9F3FD"/>
        <bgColor rgb="FFE9F3FD"/>
      </patternFill>
    </fill>
    <fill>
      <patternFill patternType="solid">
        <fgColor rgb="FFD0E6FB"/>
        <bgColor rgb="FFD0E6FB"/>
      </patternFill>
    </fill>
    <fill>
      <patternFill patternType="solid">
        <fgColor rgb="FFC4E0FA"/>
        <bgColor rgb="FFC4E0FA"/>
      </patternFill>
    </fill>
    <fill>
      <patternFill patternType="solid">
        <fgColor rgb="FFB2D7F8"/>
        <bgColor rgb="FFB2D7F8"/>
      </patternFill>
    </fill>
    <fill>
      <patternFill patternType="solid">
        <fgColor rgb="FFACD4F8"/>
        <bgColor rgb="FFACD4F8"/>
      </patternFill>
    </fill>
    <fill>
      <patternFill patternType="solid">
        <fgColor rgb="FFEFF6FD"/>
        <bgColor rgb="FFEFF6FD"/>
      </patternFill>
    </fill>
    <fill>
      <patternFill patternType="solid">
        <fgColor rgb="FFAAD3F8"/>
        <bgColor rgb="FFAAD3F8"/>
      </patternFill>
    </fill>
    <fill>
      <patternFill patternType="solid">
        <fgColor rgb="FFE6F2FC"/>
        <bgColor rgb="FFE6F2FC"/>
      </patternFill>
    </fill>
    <fill>
      <patternFill patternType="solid">
        <fgColor rgb="FFB5D9F8"/>
        <bgColor rgb="FFB5D9F8"/>
      </patternFill>
    </fill>
    <fill>
      <patternFill patternType="solid">
        <fgColor rgb="FFCCE5FA"/>
        <bgColor rgb="FFCCE5FA"/>
      </patternFill>
    </fill>
    <fill>
      <patternFill patternType="solid">
        <fgColor rgb="FFFBFCFE"/>
        <bgColor rgb="FFFBFCFE"/>
      </patternFill>
    </fill>
    <fill>
      <patternFill patternType="solid">
        <fgColor rgb="FFCEE5FB"/>
        <bgColor rgb="FFCEE5FB"/>
      </patternFill>
    </fill>
    <fill>
      <patternFill patternType="solid">
        <fgColor rgb="FFDBEDFC"/>
        <bgColor rgb="FFDBEDFC"/>
      </patternFill>
    </fill>
    <fill>
      <patternFill patternType="solid">
        <fgColor rgb="FFE1F0FC"/>
        <bgColor rgb="FFE1F0FC"/>
      </patternFill>
    </fill>
    <fill>
      <patternFill patternType="solid">
        <fgColor rgb="FFB4D9F8"/>
        <bgColor rgb="FFB4D9F8"/>
      </patternFill>
    </fill>
    <fill>
      <patternFill patternType="solid">
        <fgColor rgb="FFDAECFB"/>
        <bgColor rgb="FFDAECFB"/>
      </patternFill>
    </fill>
    <fill>
      <patternFill patternType="solid">
        <fgColor rgb="FFB6DAF9"/>
        <bgColor rgb="FFB6DAF9"/>
      </patternFill>
    </fill>
    <fill>
      <patternFill patternType="solid">
        <fgColor rgb="FFB0D7F8"/>
        <bgColor rgb="FFB0D7F8"/>
      </patternFill>
    </fill>
    <fill>
      <patternFill patternType="solid">
        <fgColor rgb="FFC8E2FA"/>
        <bgColor rgb="FFC8E2FA"/>
      </patternFill>
    </fill>
    <fill>
      <patternFill patternType="solid">
        <fgColor rgb="FFD7EBFB"/>
        <bgColor rgb="FFD7EBFB"/>
      </patternFill>
    </fill>
  </fills>
  <borders count="4">
    <border>
      <left/>
      <right/>
      <top/>
      <bottom/>
      <diagonal/>
    </border>
    <border>
      <left style="thin">
        <color rgb="FFB6DDF0"/>
      </left>
      <right style="thin">
        <color rgb="FFB6DDF0"/>
      </right>
      <top style="thin">
        <color rgb="FFB6DDF0"/>
      </top>
      <bottom style="thin">
        <color rgb="FFB6DDF0"/>
      </bottom>
      <diagonal/>
    </border>
    <border>
      <left/>
      <right/>
      <top style="thin">
        <color rgb="FFB6DDF0"/>
      </top>
      <bottom style="thin">
        <color rgb="FFB6DDF0"/>
      </bottom>
      <diagonal/>
    </border>
    <border>
      <left/>
      <right style="thin">
        <color rgb="FFB6DDF0"/>
      </right>
      <top style="thin">
        <color rgb="FFB6DDF0"/>
      </top>
      <bottom style="thin">
        <color rgb="FFB6DDF0"/>
      </bottom>
      <diagonal/>
    </border>
  </borders>
  <cellStyleXfs count="1">
    <xf numFmtId="0" fontId="0" fillId="0" borderId="0"/>
  </cellStyleXfs>
  <cellXfs count="290">
    <xf numFmtId="0" fontId="0" fillId="0" borderId="0" xfId="0"/>
    <xf numFmtId="0" fontId="0" fillId="2" borderId="0" xfId="0" applyFill="1"/>
    <xf numFmtId="0" fontId="0" fillId="5" borderId="0" xfId="0" applyFill="1"/>
    <xf numFmtId="0" fontId="18" fillId="7" borderId="1" xfId="0" applyFont="1" applyFill="1" applyBorder="1" applyAlignment="1">
      <alignment horizontal="left" vertical="center" indent="1"/>
    </xf>
    <xf numFmtId="0" fontId="14" fillId="7" borderId="1" xfId="0" applyFont="1" applyFill="1" applyBorder="1" applyAlignment="1">
      <alignment horizontal="center" vertical="center"/>
    </xf>
    <xf numFmtId="0" fontId="18" fillId="7" borderId="1" xfId="0" applyFont="1" applyFill="1" applyBorder="1" applyAlignment="1">
      <alignment horizontal="center" vertical="center"/>
    </xf>
    <xf numFmtId="170" fontId="19" fillId="5" borderId="1" xfId="0" applyNumberFormat="1" applyFont="1" applyFill="1" applyBorder="1" applyAlignment="1">
      <alignment horizontal="center" vertical="center"/>
    </xf>
    <xf numFmtId="169" fontId="19" fillId="5" borderId="1" xfId="0" applyNumberFormat="1" applyFont="1" applyFill="1" applyBorder="1" applyAlignment="1">
      <alignment horizontal="center" vertical="center"/>
    </xf>
    <xf numFmtId="165" fontId="19" fillId="5" borderId="1" xfId="0" applyNumberFormat="1" applyFont="1" applyFill="1" applyBorder="1" applyAlignment="1">
      <alignment horizontal="center" vertical="center"/>
    </xf>
    <xf numFmtId="2" fontId="19" fillId="5" borderId="1" xfId="0" applyNumberFormat="1" applyFont="1" applyFill="1" applyBorder="1" applyAlignment="1">
      <alignment horizontal="center" vertical="center"/>
    </xf>
    <xf numFmtId="0" fontId="8" fillId="5" borderId="0" xfId="0" applyFont="1" applyFill="1" applyAlignment="1">
      <alignment horizontal="center" vertical="center"/>
    </xf>
    <xf numFmtId="0" fontId="8" fillId="5" borderId="0" xfId="0" applyFont="1" applyFill="1" applyAlignment="1">
      <alignment horizontal="left" vertical="center" wrapText="1" indent="1"/>
    </xf>
    <xf numFmtId="0" fontId="0" fillId="2" borderId="0" xfId="0" applyFill="1"/>
    <xf numFmtId="168" fontId="8" fillId="20" borderId="1" xfId="0" applyNumberFormat="1" applyFont="1" applyFill="1" applyBorder="1" applyAlignment="1">
      <alignment horizontal="center" vertical="center"/>
    </xf>
    <xf numFmtId="0" fontId="0" fillId="0" borderId="2" xfId="0" applyBorder="1"/>
    <xf numFmtId="0" fontId="0" fillId="0" borderId="3" xfId="0" applyBorder="1"/>
    <xf numFmtId="169" fontId="8" fillId="45" borderId="1" xfId="0" applyNumberFormat="1" applyFont="1" applyFill="1" applyBorder="1" applyAlignment="1">
      <alignment horizontal="center" vertical="center"/>
    </xf>
    <xf numFmtId="165" fontId="8" fillId="5" borderId="1" xfId="0" applyNumberFormat="1" applyFont="1" applyFill="1" applyBorder="1" applyAlignment="1">
      <alignment horizontal="center" vertical="center"/>
    </xf>
    <xf numFmtId="169" fontId="8" fillId="55" borderId="1" xfId="0" applyNumberFormat="1" applyFont="1" applyFill="1" applyBorder="1" applyAlignment="1">
      <alignment horizontal="center" vertical="center"/>
    </xf>
    <xf numFmtId="169" fontId="8" fillId="61" borderId="1" xfId="0" applyNumberFormat="1" applyFont="1" applyFill="1" applyBorder="1" applyAlignment="1">
      <alignment horizontal="center" vertical="center"/>
    </xf>
    <xf numFmtId="0" fontId="12" fillId="4" borderId="1" xfId="0" applyFont="1" applyFill="1" applyBorder="1" applyAlignment="1">
      <alignment horizontal="center" vertical="center" wrapText="1"/>
    </xf>
    <xf numFmtId="169" fontId="8" fillId="62" borderId="1" xfId="0" applyNumberFormat="1" applyFont="1" applyFill="1" applyBorder="1" applyAlignment="1">
      <alignment horizontal="center" vertical="center"/>
    </xf>
    <xf numFmtId="169" fontId="8" fillId="108" borderId="1" xfId="0" applyNumberFormat="1" applyFont="1" applyFill="1" applyBorder="1" applyAlignment="1">
      <alignment horizontal="center" vertical="center"/>
    </xf>
    <xf numFmtId="169" fontId="8" fillId="8" borderId="1" xfId="0" applyNumberFormat="1" applyFont="1" applyFill="1" applyBorder="1" applyAlignment="1">
      <alignment horizontal="center" vertical="center"/>
    </xf>
    <xf numFmtId="0" fontId="16" fillId="5" borderId="0" xfId="0" applyFont="1" applyFill="1" applyAlignment="1">
      <alignment horizontal="left" vertical="center" wrapText="1" indent="1"/>
    </xf>
    <xf numFmtId="168" fontId="8" fillId="16" borderId="1" xfId="0" applyNumberFormat="1" applyFont="1" applyFill="1" applyBorder="1" applyAlignment="1">
      <alignment horizontal="center" vertical="center"/>
    </xf>
    <xf numFmtId="169" fontId="8" fillId="13" borderId="1" xfId="0" applyNumberFormat="1" applyFont="1" applyFill="1" applyBorder="1" applyAlignment="1">
      <alignment horizontal="center" vertical="center"/>
    </xf>
    <xf numFmtId="1" fontId="11" fillId="5" borderId="1" xfId="0" applyNumberFormat="1" applyFont="1" applyFill="1" applyBorder="1" applyAlignment="1">
      <alignment horizontal="center" vertical="center"/>
    </xf>
    <xf numFmtId="169" fontId="8" fillId="87" borderId="1" xfId="0" applyNumberFormat="1" applyFont="1" applyFill="1" applyBorder="1" applyAlignment="1">
      <alignment horizontal="center" vertical="center"/>
    </xf>
    <xf numFmtId="169" fontId="8" fillId="89" borderId="1" xfId="0" applyNumberFormat="1" applyFont="1" applyFill="1" applyBorder="1" applyAlignment="1">
      <alignment horizontal="center" vertical="center"/>
    </xf>
    <xf numFmtId="169" fontId="8" fillId="51" borderId="1" xfId="0" applyNumberFormat="1" applyFont="1" applyFill="1" applyBorder="1" applyAlignment="1">
      <alignment horizontal="center" vertical="center"/>
    </xf>
    <xf numFmtId="169" fontId="8" fillId="35" borderId="1" xfId="0" applyNumberFormat="1" applyFont="1" applyFill="1" applyBorder="1" applyAlignment="1">
      <alignment horizontal="center" vertical="center"/>
    </xf>
    <xf numFmtId="169" fontId="8" fillId="49" borderId="1" xfId="0" applyNumberFormat="1" applyFont="1" applyFill="1" applyBorder="1" applyAlignment="1">
      <alignment horizontal="center" vertical="center"/>
    </xf>
    <xf numFmtId="167" fontId="8" fillId="19" borderId="1" xfId="0" applyNumberFormat="1" applyFont="1" applyFill="1" applyBorder="1" applyAlignment="1">
      <alignment horizontal="center" vertical="center"/>
    </xf>
    <xf numFmtId="169" fontId="8" fillId="32"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9" fontId="8" fillId="14" borderId="1" xfId="0" applyNumberFormat="1" applyFont="1" applyFill="1" applyBorder="1" applyAlignment="1">
      <alignment horizontal="center" vertical="center"/>
    </xf>
    <xf numFmtId="0" fontId="5" fillId="6" borderId="0" xfId="0" applyFont="1" applyFill="1" applyAlignment="1">
      <alignment horizontal="left" vertical="center" indent="1"/>
    </xf>
    <xf numFmtId="0" fontId="9" fillId="7" borderId="1" xfId="0" applyFont="1" applyFill="1" applyBorder="1" applyAlignment="1">
      <alignment horizontal="center" vertical="center"/>
    </xf>
    <xf numFmtId="165" fontId="8" fillId="14" borderId="1" xfId="0" applyNumberFormat="1" applyFont="1" applyFill="1" applyBorder="1" applyAlignment="1">
      <alignment horizontal="center" vertical="center"/>
    </xf>
    <xf numFmtId="167" fontId="8" fillId="9" borderId="1" xfId="0" applyNumberFormat="1" applyFont="1" applyFill="1" applyBorder="1" applyAlignment="1">
      <alignment horizontal="center" vertical="center"/>
    </xf>
    <xf numFmtId="164" fontId="15" fillId="5" borderId="1" xfId="0" applyNumberFormat="1" applyFont="1" applyFill="1" applyBorder="1" applyAlignment="1">
      <alignment horizontal="center" vertical="center"/>
    </xf>
    <xf numFmtId="164" fontId="11" fillId="5" borderId="1" xfId="0" applyNumberFormat="1" applyFont="1" applyFill="1" applyBorder="1" applyAlignment="1">
      <alignment horizontal="center" vertical="center"/>
    </xf>
    <xf numFmtId="169" fontId="8" fillId="105" borderId="1" xfId="0" applyNumberFormat="1" applyFont="1" applyFill="1" applyBorder="1" applyAlignment="1">
      <alignment horizontal="center" vertical="center"/>
    </xf>
    <xf numFmtId="165" fontId="8" fillId="12" borderId="1" xfId="0" applyNumberFormat="1" applyFont="1" applyFill="1" applyBorder="1" applyAlignment="1">
      <alignment horizontal="center" vertical="center"/>
    </xf>
    <xf numFmtId="169" fontId="8" fillId="99" borderId="1" xfId="0" applyNumberFormat="1" applyFont="1" applyFill="1" applyBorder="1" applyAlignment="1">
      <alignment horizontal="center" vertical="center"/>
    </xf>
    <xf numFmtId="165" fontId="8" fillId="8" borderId="1" xfId="0" applyNumberFormat="1" applyFont="1" applyFill="1" applyBorder="1" applyAlignment="1">
      <alignment horizontal="center" vertical="center"/>
    </xf>
    <xf numFmtId="3" fontId="8" fillId="14" borderId="1" xfId="0" applyNumberFormat="1" applyFont="1" applyFill="1" applyBorder="1" applyAlignment="1">
      <alignment horizontal="center" vertical="center"/>
    </xf>
    <xf numFmtId="169" fontId="8" fillId="11" borderId="1" xfId="0" applyNumberFormat="1" applyFont="1" applyFill="1" applyBorder="1" applyAlignment="1">
      <alignment horizontal="center" vertical="center"/>
    </xf>
    <xf numFmtId="167" fontId="8" fillId="12" borderId="1" xfId="0" applyNumberFormat="1" applyFont="1" applyFill="1" applyBorder="1" applyAlignment="1">
      <alignment horizontal="center" vertical="center"/>
    </xf>
    <xf numFmtId="169" fontId="8" fillId="25" borderId="1" xfId="0" applyNumberFormat="1" applyFont="1" applyFill="1" applyBorder="1" applyAlignment="1">
      <alignment horizontal="center" vertical="center"/>
    </xf>
    <xf numFmtId="3" fontId="8" fillId="16" borderId="1" xfId="0" applyNumberFormat="1" applyFont="1" applyFill="1" applyBorder="1" applyAlignment="1">
      <alignment horizontal="center" vertical="center"/>
    </xf>
    <xf numFmtId="169" fontId="8" fillId="36" borderId="1" xfId="0" applyNumberFormat="1" applyFont="1" applyFill="1" applyBorder="1" applyAlignment="1">
      <alignment horizontal="center" vertical="center"/>
    </xf>
    <xf numFmtId="0" fontId="14" fillId="7" borderId="1" xfId="0" applyFont="1" applyFill="1" applyBorder="1" applyAlignment="1">
      <alignment horizontal="center" vertical="center" wrapText="1"/>
    </xf>
    <xf numFmtId="169" fontId="8" fillId="48" borderId="1" xfId="0" applyNumberFormat="1" applyFont="1" applyFill="1" applyBorder="1" applyAlignment="1">
      <alignment horizontal="center" vertical="center"/>
    </xf>
    <xf numFmtId="169" fontId="11" fillId="31" borderId="1" xfId="0" applyNumberFormat="1" applyFont="1" applyFill="1" applyBorder="1" applyAlignment="1">
      <alignment horizontal="center" vertical="center"/>
    </xf>
    <xf numFmtId="169" fontId="8" fillId="20" borderId="1" xfId="0" applyNumberFormat="1" applyFont="1" applyFill="1" applyBorder="1" applyAlignment="1">
      <alignment horizontal="center" vertical="center"/>
    </xf>
    <xf numFmtId="3" fontId="11" fillId="22" borderId="1" xfId="0" applyNumberFormat="1" applyFont="1" applyFill="1" applyBorder="1" applyAlignment="1">
      <alignment horizontal="center" vertical="center"/>
    </xf>
    <xf numFmtId="3" fontId="15" fillId="22" borderId="1" xfId="0" applyNumberFormat="1" applyFont="1" applyFill="1" applyBorder="1" applyAlignment="1">
      <alignment horizontal="center" vertical="center"/>
    </xf>
    <xf numFmtId="169" fontId="8" fillId="12" borderId="1" xfId="0" applyNumberFormat="1" applyFont="1" applyFill="1" applyBorder="1" applyAlignment="1">
      <alignment horizontal="center" vertical="center"/>
    </xf>
    <xf numFmtId="166" fontId="3" fillId="5" borderId="0" xfId="0" applyNumberFormat="1" applyFont="1" applyFill="1" applyAlignment="1">
      <alignment horizontal="center" vertical="center"/>
    </xf>
    <xf numFmtId="169" fontId="8" fillId="39" borderId="1" xfId="0" applyNumberFormat="1" applyFont="1" applyFill="1" applyBorder="1" applyAlignment="1">
      <alignment horizontal="center" vertical="center"/>
    </xf>
    <xf numFmtId="169" fontId="8" fillId="73" borderId="1" xfId="0" applyNumberFormat="1" applyFont="1" applyFill="1" applyBorder="1" applyAlignment="1">
      <alignment horizontal="center" vertical="center"/>
    </xf>
    <xf numFmtId="169" fontId="8" fillId="40" borderId="1" xfId="0" applyNumberFormat="1" applyFont="1" applyFill="1" applyBorder="1" applyAlignment="1">
      <alignment horizontal="center" vertical="center"/>
    </xf>
    <xf numFmtId="3" fontId="11" fillId="5" borderId="1" xfId="0" applyNumberFormat="1" applyFont="1" applyFill="1" applyBorder="1" applyAlignment="1">
      <alignment horizontal="center" vertical="center"/>
    </xf>
    <xf numFmtId="168" fontId="8" fillId="10" borderId="1" xfId="0" applyNumberFormat="1" applyFont="1" applyFill="1" applyBorder="1" applyAlignment="1">
      <alignment horizontal="center" vertical="center"/>
    </xf>
    <xf numFmtId="169" fontId="8" fillId="15" borderId="1" xfId="0" applyNumberFormat="1" applyFont="1" applyFill="1" applyBorder="1" applyAlignment="1">
      <alignment horizontal="center" vertical="center"/>
    </xf>
    <xf numFmtId="169" fontId="8" fillId="70" borderId="1" xfId="0" applyNumberFormat="1" applyFont="1" applyFill="1" applyBorder="1" applyAlignment="1">
      <alignment horizontal="center" vertical="center"/>
    </xf>
    <xf numFmtId="169" fontId="8" fillId="98" borderId="1" xfId="0" applyNumberFormat="1" applyFont="1" applyFill="1" applyBorder="1" applyAlignment="1">
      <alignment horizontal="center" vertical="center"/>
    </xf>
    <xf numFmtId="0" fontId="7" fillId="7" borderId="1" xfId="0" applyFont="1" applyFill="1" applyBorder="1" applyAlignment="1">
      <alignment horizontal="center" vertical="center" wrapText="1"/>
    </xf>
    <xf numFmtId="167" fontId="8" fillId="20"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167" fontId="8" fillId="13" borderId="1" xfId="0" applyNumberFormat="1" applyFont="1" applyFill="1" applyBorder="1" applyAlignment="1">
      <alignment horizontal="center" vertical="center"/>
    </xf>
    <xf numFmtId="0" fontId="2" fillId="4" borderId="0" xfId="0" applyFont="1" applyFill="1" applyAlignment="1">
      <alignment horizontal="left" vertical="center"/>
    </xf>
    <xf numFmtId="169" fontId="8" fillId="59" borderId="1" xfId="0" applyNumberFormat="1" applyFont="1" applyFill="1" applyBorder="1" applyAlignment="1">
      <alignment horizontal="center" vertical="center"/>
    </xf>
    <xf numFmtId="169" fontId="8" fillId="33" borderId="1" xfId="0" applyNumberFormat="1" applyFont="1" applyFill="1" applyBorder="1" applyAlignment="1">
      <alignment horizontal="center" vertical="center"/>
    </xf>
    <xf numFmtId="0" fontId="4" fillId="5" borderId="0" xfId="0" applyFont="1" applyFill="1" applyAlignment="1">
      <alignment horizontal="center" vertical="center" wrapText="1"/>
    </xf>
    <xf numFmtId="3" fontId="8" fillId="9" borderId="1" xfId="0" applyNumberFormat="1" applyFont="1" applyFill="1" applyBorder="1" applyAlignment="1">
      <alignment horizontal="center" vertical="center"/>
    </xf>
    <xf numFmtId="0" fontId="9" fillId="7" borderId="1" xfId="0" applyFont="1" applyFill="1" applyBorder="1" applyAlignment="1">
      <alignment horizontal="center" vertical="center" wrapText="1"/>
    </xf>
    <xf numFmtId="169" fontId="8" fillId="26" borderId="1" xfId="0" applyNumberFormat="1" applyFont="1" applyFill="1" applyBorder="1" applyAlignment="1">
      <alignment horizontal="center" vertical="center"/>
    </xf>
    <xf numFmtId="169" fontId="8" fillId="77" borderId="1" xfId="0" applyNumberFormat="1" applyFont="1" applyFill="1" applyBorder="1" applyAlignment="1">
      <alignment horizontal="center" vertical="center"/>
    </xf>
    <xf numFmtId="169" fontId="11" fillId="5" borderId="1" xfId="0" applyNumberFormat="1" applyFont="1" applyFill="1" applyBorder="1" applyAlignment="1">
      <alignment horizontal="center" vertical="center"/>
    </xf>
    <xf numFmtId="169" fontId="8" fillId="83" borderId="1" xfId="0" applyNumberFormat="1" applyFont="1" applyFill="1" applyBorder="1" applyAlignment="1">
      <alignment horizontal="center" vertical="center"/>
    </xf>
    <xf numFmtId="169" fontId="8" fillId="104" borderId="1" xfId="0" applyNumberFormat="1" applyFont="1" applyFill="1" applyBorder="1" applyAlignment="1">
      <alignment horizontal="center" vertical="center"/>
    </xf>
    <xf numFmtId="169" fontId="8" fillId="86" borderId="1" xfId="0" applyNumberFormat="1" applyFont="1" applyFill="1" applyBorder="1" applyAlignment="1">
      <alignment horizontal="center" vertical="center"/>
    </xf>
    <xf numFmtId="169" fontId="11" fillId="32" borderId="1" xfId="0" applyNumberFormat="1" applyFont="1" applyFill="1" applyBorder="1" applyAlignment="1">
      <alignment horizontal="center" vertical="center"/>
    </xf>
    <xf numFmtId="165" fontId="8" fillId="20" borderId="1" xfId="0" applyNumberFormat="1" applyFont="1" applyFill="1" applyBorder="1" applyAlignment="1">
      <alignment horizontal="center" vertical="center"/>
    </xf>
    <xf numFmtId="169" fontId="8" fillId="5" borderId="1" xfId="0" applyNumberFormat="1" applyFont="1" applyFill="1" applyBorder="1" applyAlignment="1">
      <alignment horizontal="center" vertical="center"/>
    </xf>
    <xf numFmtId="169" fontId="8" fillId="84" borderId="1" xfId="0" applyNumberFormat="1" applyFont="1" applyFill="1" applyBorder="1" applyAlignment="1">
      <alignment horizontal="center" vertical="center"/>
    </xf>
    <xf numFmtId="169" fontId="8" fillId="46" borderId="1" xfId="0" applyNumberFormat="1" applyFont="1" applyFill="1" applyBorder="1" applyAlignment="1">
      <alignment horizontal="center" vertical="center"/>
    </xf>
    <xf numFmtId="169" fontId="8" fillId="30" borderId="1" xfId="0" applyNumberFormat="1" applyFont="1" applyFill="1" applyBorder="1" applyAlignment="1">
      <alignment horizontal="center" vertical="center"/>
    </xf>
    <xf numFmtId="165" fontId="8" fillId="16" borderId="1" xfId="0" applyNumberFormat="1" applyFont="1" applyFill="1" applyBorder="1" applyAlignment="1">
      <alignment horizontal="center" vertical="center"/>
    </xf>
    <xf numFmtId="169" fontId="8" fillId="72" borderId="1" xfId="0" applyNumberFormat="1" applyFont="1" applyFill="1" applyBorder="1" applyAlignment="1">
      <alignment horizontal="center" vertical="center"/>
    </xf>
    <xf numFmtId="165" fontId="8" fillId="13" borderId="1" xfId="0" applyNumberFormat="1" applyFont="1" applyFill="1" applyBorder="1" applyAlignment="1">
      <alignment horizontal="center" vertical="center"/>
    </xf>
    <xf numFmtId="169" fontId="8" fillId="31" borderId="1" xfId="0" applyNumberFormat="1" applyFont="1" applyFill="1" applyBorder="1" applyAlignment="1">
      <alignment horizontal="center" vertical="center"/>
    </xf>
    <xf numFmtId="169" fontId="8" fillId="27" borderId="1" xfId="0" applyNumberFormat="1" applyFont="1" applyFill="1" applyBorder="1" applyAlignment="1">
      <alignment horizontal="center" vertical="center"/>
    </xf>
    <xf numFmtId="3" fontId="8" fillId="8" borderId="1" xfId="0" applyNumberFormat="1" applyFont="1" applyFill="1" applyBorder="1" applyAlignment="1">
      <alignment horizontal="center" vertical="center"/>
    </xf>
    <xf numFmtId="169" fontId="8" fillId="66" borderId="1" xfId="0" applyNumberFormat="1" applyFont="1" applyFill="1" applyBorder="1" applyAlignment="1">
      <alignment horizontal="center" vertical="center"/>
    </xf>
    <xf numFmtId="167" fontId="8" fillId="16" borderId="1" xfId="0" applyNumberFormat="1" applyFont="1" applyFill="1" applyBorder="1" applyAlignment="1">
      <alignment horizontal="center" vertical="center"/>
    </xf>
    <xf numFmtId="169" fontId="8" fillId="75" borderId="1" xfId="0" applyNumberFormat="1" applyFont="1" applyFill="1" applyBorder="1" applyAlignment="1">
      <alignment horizontal="center" vertical="center"/>
    </xf>
    <xf numFmtId="169" fontId="8" fillId="41" borderId="1" xfId="0" applyNumberFormat="1" applyFont="1" applyFill="1" applyBorder="1" applyAlignment="1">
      <alignment horizontal="center" vertical="center"/>
    </xf>
    <xf numFmtId="169" fontId="8" fillId="42" borderId="1" xfId="0" applyNumberFormat="1" applyFont="1" applyFill="1" applyBorder="1" applyAlignment="1">
      <alignment horizontal="center" vertical="center"/>
    </xf>
    <xf numFmtId="169" fontId="8" fillId="67" borderId="1" xfId="0" applyNumberFormat="1" applyFont="1" applyFill="1" applyBorder="1" applyAlignment="1">
      <alignment horizontal="center" vertical="center"/>
    </xf>
    <xf numFmtId="169" fontId="8" fillId="68" borderId="1" xfId="0" applyNumberFormat="1" applyFont="1" applyFill="1" applyBorder="1" applyAlignment="1">
      <alignment horizontal="center" vertical="center"/>
    </xf>
    <xf numFmtId="167" fontId="8" fillId="15" borderId="1" xfId="0" applyNumberFormat="1" applyFont="1" applyFill="1" applyBorder="1" applyAlignment="1">
      <alignment horizontal="center" vertical="center"/>
    </xf>
    <xf numFmtId="3" fontId="8" fillId="5" borderId="1" xfId="0" applyNumberFormat="1" applyFont="1" applyFill="1" applyBorder="1" applyAlignment="1">
      <alignment horizontal="center" vertical="center"/>
    </xf>
    <xf numFmtId="169" fontId="8" fillId="29" borderId="1" xfId="0" applyNumberFormat="1" applyFont="1" applyFill="1" applyBorder="1" applyAlignment="1">
      <alignment horizontal="center" vertical="center"/>
    </xf>
    <xf numFmtId="169" fontId="8" fillId="71" borderId="1" xfId="0" applyNumberFormat="1" applyFont="1" applyFill="1" applyBorder="1" applyAlignment="1">
      <alignment horizontal="center" vertical="center"/>
    </xf>
    <xf numFmtId="167" fontId="8" fillId="17" borderId="1" xfId="0" applyNumberFormat="1" applyFont="1" applyFill="1" applyBorder="1" applyAlignment="1">
      <alignment horizontal="center" vertical="center"/>
    </xf>
    <xf numFmtId="169" fontId="8" fillId="76" borderId="1" xfId="0" applyNumberFormat="1" applyFont="1" applyFill="1" applyBorder="1" applyAlignment="1">
      <alignment horizontal="center" vertical="center"/>
    </xf>
    <xf numFmtId="168" fontId="8" fillId="9" borderId="1" xfId="0" applyNumberFormat="1" applyFont="1" applyFill="1" applyBorder="1" applyAlignment="1">
      <alignment horizontal="center" vertical="center"/>
    </xf>
    <xf numFmtId="3" fontId="8" fillId="13" borderId="1" xfId="0" applyNumberFormat="1" applyFont="1" applyFill="1" applyBorder="1" applyAlignment="1">
      <alignment horizontal="center" vertical="center"/>
    </xf>
    <xf numFmtId="0" fontId="7" fillId="7" borderId="1" xfId="0" applyFont="1" applyFill="1" applyBorder="1" applyAlignment="1">
      <alignment horizontal="center" vertical="center"/>
    </xf>
    <xf numFmtId="169" fontId="8" fillId="9" borderId="1" xfId="0" applyNumberFormat="1" applyFont="1" applyFill="1" applyBorder="1" applyAlignment="1">
      <alignment horizontal="center" vertical="center"/>
    </xf>
    <xf numFmtId="167" fontId="8" fillId="5" borderId="1" xfId="0" applyNumberFormat="1" applyFont="1" applyFill="1" applyBorder="1" applyAlignment="1">
      <alignment horizontal="center" vertical="center"/>
    </xf>
    <xf numFmtId="169" fontId="8" fillId="79" borderId="1" xfId="0" applyNumberFormat="1" applyFont="1" applyFill="1" applyBorder="1" applyAlignment="1">
      <alignment horizontal="center" vertical="center"/>
    </xf>
    <xf numFmtId="165" fontId="8" fillId="10" borderId="1" xfId="0" applyNumberFormat="1" applyFont="1" applyFill="1" applyBorder="1" applyAlignment="1">
      <alignment horizontal="center" vertical="center"/>
    </xf>
    <xf numFmtId="3" fontId="8" fillId="19" borderId="1" xfId="0" applyNumberFormat="1" applyFont="1" applyFill="1" applyBorder="1" applyAlignment="1">
      <alignment horizontal="center" vertical="center"/>
    </xf>
    <xf numFmtId="169" fontId="8" fillId="93" borderId="1" xfId="0" applyNumberFormat="1" applyFont="1" applyFill="1" applyBorder="1" applyAlignment="1">
      <alignment horizontal="center" vertical="center"/>
    </xf>
    <xf numFmtId="169" fontId="8" fillId="101" borderId="1" xfId="0" applyNumberFormat="1" applyFont="1" applyFill="1" applyBorder="1" applyAlignment="1">
      <alignment horizontal="center" vertical="center"/>
    </xf>
    <xf numFmtId="169" fontId="8" fillId="94" borderId="1" xfId="0" applyNumberFormat="1" applyFont="1" applyFill="1" applyBorder="1" applyAlignment="1">
      <alignment horizontal="center" vertical="center"/>
    </xf>
    <xf numFmtId="169" fontId="8" fillId="100" borderId="1" xfId="0" applyNumberFormat="1" applyFont="1" applyFill="1" applyBorder="1" applyAlignment="1">
      <alignment horizontal="center" vertical="center"/>
    </xf>
    <xf numFmtId="169" fontId="8" fillId="65" borderId="1" xfId="0" applyNumberFormat="1" applyFont="1" applyFill="1" applyBorder="1" applyAlignment="1">
      <alignment horizontal="center" vertical="center"/>
    </xf>
    <xf numFmtId="169" fontId="8" fillId="19" borderId="1" xfId="0" applyNumberFormat="1" applyFont="1" applyFill="1" applyBorder="1" applyAlignment="1">
      <alignment horizontal="center" vertical="center"/>
    </xf>
    <xf numFmtId="169" fontId="11" fillId="8" borderId="1" xfId="0" applyNumberFormat="1" applyFont="1" applyFill="1" applyBorder="1" applyAlignment="1">
      <alignment horizontal="center" vertical="center"/>
    </xf>
    <xf numFmtId="169" fontId="8" fillId="52" borderId="1" xfId="0" applyNumberFormat="1" applyFont="1" applyFill="1" applyBorder="1" applyAlignment="1">
      <alignment horizontal="center" vertical="center"/>
    </xf>
    <xf numFmtId="3" fontId="8" fillId="18" borderId="1" xfId="0" applyNumberFormat="1" applyFont="1" applyFill="1" applyBorder="1" applyAlignment="1">
      <alignment horizontal="center" vertical="center"/>
    </xf>
    <xf numFmtId="169" fontId="8" fillId="44" borderId="1" xfId="0" applyNumberFormat="1" applyFont="1" applyFill="1" applyBorder="1" applyAlignment="1">
      <alignment horizontal="center" vertical="center"/>
    </xf>
    <xf numFmtId="164" fontId="10" fillId="5" borderId="1" xfId="0" applyNumberFormat="1" applyFont="1" applyFill="1" applyBorder="1" applyAlignment="1">
      <alignment horizontal="center" vertical="center"/>
    </xf>
    <xf numFmtId="167" fontId="8" fillId="14" borderId="1" xfId="0" applyNumberFormat="1" applyFont="1" applyFill="1" applyBorder="1" applyAlignment="1">
      <alignment horizontal="center" vertical="center"/>
    </xf>
    <xf numFmtId="167" fontId="8" fillId="18" borderId="1" xfId="0" applyNumberFormat="1" applyFont="1" applyFill="1" applyBorder="1" applyAlignment="1">
      <alignment horizontal="center" vertical="center"/>
    </xf>
    <xf numFmtId="169" fontId="11" fillId="30" borderId="1" xfId="0" applyNumberFormat="1" applyFont="1" applyFill="1" applyBorder="1" applyAlignment="1">
      <alignment horizontal="center" vertical="center"/>
    </xf>
    <xf numFmtId="169" fontId="8" fillId="34" borderId="1" xfId="0" applyNumberFormat="1" applyFont="1" applyFill="1" applyBorder="1" applyAlignment="1">
      <alignment horizontal="center" vertical="center"/>
    </xf>
    <xf numFmtId="169" fontId="8" fillId="47" borderId="1" xfId="0" applyNumberFormat="1" applyFont="1" applyFill="1" applyBorder="1" applyAlignment="1">
      <alignment horizontal="center" vertical="center"/>
    </xf>
    <xf numFmtId="169" fontId="11" fillId="25" borderId="1" xfId="0" applyNumberFormat="1" applyFont="1" applyFill="1" applyBorder="1" applyAlignment="1">
      <alignment horizontal="center" vertical="center"/>
    </xf>
    <xf numFmtId="169" fontId="11" fillId="26" borderId="1" xfId="0" applyNumberFormat="1" applyFont="1" applyFill="1" applyBorder="1" applyAlignment="1">
      <alignment horizontal="center" vertical="center"/>
    </xf>
    <xf numFmtId="169" fontId="8" fillId="78" borderId="1" xfId="0" applyNumberFormat="1" applyFont="1" applyFill="1" applyBorder="1" applyAlignment="1">
      <alignment horizontal="center" vertical="center"/>
    </xf>
    <xf numFmtId="169" fontId="8" fillId="60" borderId="1" xfId="0" applyNumberFormat="1" applyFont="1" applyFill="1" applyBorder="1" applyAlignment="1">
      <alignment horizontal="center" vertical="center"/>
    </xf>
    <xf numFmtId="169" fontId="8" fillId="85" borderId="1" xfId="0" applyNumberFormat="1" applyFont="1" applyFill="1" applyBorder="1" applyAlignment="1">
      <alignment horizontal="center" vertical="center"/>
    </xf>
    <xf numFmtId="168" fontId="8" fillId="11" borderId="1" xfId="0" applyNumberFormat="1" applyFont="1" applyFill="1" applyBorder="1" applyAlignment="1">
      <alignment horizontal="center" vertical="center"/>
    </xf>
    <xf numFmtId="3" fontId="15" fillId="5" borderId="1" xfId="0" applyNumberFormat="1" applyFont="1" applyFill="1" applyBorder="1" applyAlignment="1">
      <alignment horizontal="center" vertical="center"/>
    </xf>
    <xf numFmtId="168" fontId="8" fillId="15" borderId="1" xfId="0" applyNumberFormat="1" applyFont="1" applyFill="1" applyBorder="1" applyAlignment="1">
      <alignment horizontal="center" vertical="center"/>
    </xf>
    <xf numFmtId="0" fontId="1" fillId="3" borderId="0" xfId="0" applyFont="1" applyFill="1" applyAlignment="1">
      <alignment horizontal="left" vertical="center" indent="1"/>
    </xf>
    <xf numFmtId="164" fontId="3" fillId="5" borderId="0" xfId="0" applyNumberFormat="1" applyFont="1" applyFill="1" applyAlignment="1">
      <alignment horizontal="center" vertical="center"/>
    </xf>
    <xf numFmtId="169" fontId="8" fillId="58" borderId="1" xfId="0" applyNumberFormat="1" applyFont="1" applyFill="1" applyBorder="1" applyAlignment="1">
      <alignment horizontal="center" vertical="center"/>
    </xf>
    <xf numFmtId="169" fontId="11" fillId="28" borderId="1" xfId="0" applyNumberFormat="1" applyFont="1" applyFill="1" applyBorder="1" applyAlignment="1">
      <alignment horizontal="center" vertical="center"/>
    </xf>
    <xf numFmtId="169" fontId="8" fillId="102" borderId="1" xfId="0" applyNumberFormat="1" applyFont="1" applyFill="1" applyBorder="1" applyAlignment="1">
      <alignment horizontal="center" vertical="center"/>
    </xf>
    <xf numFmtId="169" fontId="8" fillId="97" borderId="1" xfId="0" applyNumberFormat="1" applyFont="1" applyFill="1" applyBorder="1" applyAlignment="1">
      <alignment horizontal="center" vertical="center"/>
    </xf>
    <xf numFmtId="169" fontId="8" fillId="64" borderId="1" xfId="0" applyNumberFormat="1" applyFont="1" applyFill="1" applyBorder="1" applyAlignment="1">
      <alignment horizontal="center" vertical="center"/>
    </xf>
    <xf numFmtId="165" fontId="8" fillId="19" borderId="1" xfId="0" applyNumberFormat="1" applyFont="1" applyFill="1" applyBorder="1" applyAlignment="1">
      <alignment horizontal="center" vertical="center"/>
    </xf>
    <xf numFmtId="169" fontId="8" fillId="81" borderId="1" xfId="0" applyNumberFormat="1" applyFont="1" applyFill="1" applyBorder="1" applyAlignment="1">
      <alignment horizontal="center" vertical="center"/>
    </xf>
    <xf numFmtId="169" fontId="8" fillId="43" borderId="1" xfId="0" applyNumberFormat="1" applyFont="1" applyFill="1" applyBorder="1" applyAlignment="1">
      <alignment horizontal="center" vertical="center"/>
    </xf>
    <xf numFmtId="169" fontId="8" fillId="53" borderId="1" xfId="0" applyNumberFormat="1" applyFont="1" applyFill="1" applyBorder="1" applyAlignment="1">
      <alignment horizontal="center" vertical="center"/>
    </xf>
    <xf numFmtId="169" fontId="8" fillId="80" borderId="1" xfId="0" applyNumberFormat="1" applyFont="1" applyFill="1" applyBorder="1" applyAlignment="1">
      <alignment horizontal="center" vertical="center"/>
    </xf>
    <xf numFmtId="165" fontId="10" fillId="5" borderId="1" xfId="0" applyNumberFormat="1" applyFont="1" applyFill="1" applyBorder="1" applyAlignment="1">
      <alignment horizontal="center" vertical="center"/>
    </xf>
    <xf numFmtId="169" fontId="8" fillId="74" borderId="1" xfId="0" applyNumberFormat="1" applyFont="1" applyFill="1" applyBorder="1" applyAlignment="1">
      <alignment horizontal="center" vertical="center"/>
    </xf>
    <xf numFmtId="3" fontId="8" fillId="17" borderId="1" xfId="0" applyNumberFormat="1" applyFont="1" applyFill="1" applyBorder="1" applyAlignment="1">
      <alignment horizontal="center" vertical="center"/>
    </xf>
    <xf numFmtId="168" fontId="8" fillId="17" borderId="1" xfId="0" applyNumberFormat="1" applyFont="1" applyFill="1" applyBorder="1" applyAlignment="1">
      <alignment horizontal="center" vertical="center"/>
    </xf>
    <xf numFmtId="169" fontId="10" fillId="22" borderId="1" xfId="0" applyNumberFormat="1" applyFont="1" applyFill="1" applyBorder="1" applyAlignment="1">
      <alignment horizontal="center" vertical="center"/>
    </xf>
    <xf numFmtId="169" fontId="8" fillId="107" borderId="1" xfId="0" applyNumberFormat="1" applyFont="1" applyFill="1" applyBorder="1" applyAlignment="1">
      <alignment horizontal="center" vertical="center"/>
    </xf>
    <xf numFmtId="3" fontId="8" fillId="20" borderId="1" xfId="0" applyNumberFormat="1" applyFont="1" applyFill="1" applyBorder="1" applyAlignment="1">
      <alignment horizontal="center" vertical="center"/>
    </xf>
    <xf numFmtId="165" fontId="8" fillId="18" borderId="1" xfId="0" applyNumberFormat="1" applyFont="1" applyFill="1" applyBorder="1" applyAlignment="1">
      <alignment horizontal="center" vertical="center"/>
    </xf>
    <xf numFmtId="169" fontId="11" fillId="29" borderId="1" xfId="0" applyNumberFormat="1" applyFont="1" applyFill="1" applyBorder="1" applyAlignment="1">
      <alignment horizontal="center" vertical="center"/>
    </xf>
    <xf numFmtId="165" fontId="8" fillId="11" borderId="1" xfId="0" applyNumberFormat="1" applyFont="1" applyFill="1" applyBorder="1" applyAlignment="1">
      <alignment horizontal="center" vertical="center"/>
    </xf>
    <xf numFmtId="169" fontId="8" fillId="10" borderId="1" xfId="0" applyNumberFormat="1" applyFont="1" applyFill="1" applyBorder="1" applyAlignment="1">
      <alignment horizontal="center" vertical="center"/>
    </xf>
    <xf numFmtId="2" fontId="3" fillId="5" borderId="0" xfId="0" applyNumberFormat="1" applyFont="1" applyFill="1" applyAlignment="1">
      <alignment horizontal="center" vertical="center"/>
    </xf>
    <xf numFmtId="168" fontId="8" fillId="12" borderId="1" xfId="0" applyNumberFormat="1" applyFont="1" applyFill="1" applyBorder="1" applyAlignment="1">
      <alignment horizontal="center" vertical="center"/>
    </xf>
    <xf numFmtId="165" fontId="8" fillId="15" borderId="1" xfId="0" applyNumberFormat="1" applyFont="1" applyFill="1" applyBorder="1" applyAlignment="1">
      <alignment horizontal="center" vertical="center"/>
    </xf>
    <xf numFmtId="169" fontId="8" fillId="57" borderId="1" xfId="0" applyNumberFormat="1" applyFont="1" applyFill="1" applyBorder="1" applyAlignment="1">
      <alignment horizontal="center" vertical="center"/>
    </xf>
    <xf numFmtId="167" fontId="8" fillId="11" borderId="1" xfId="0" applyNumberFormat="1" applyFont="1" applyFill="1" applyBorder="1" applyAlignment="1">
      <alignment horizontal="center" vertical="center"/>
    </xf>
    <xf numFmtId="169" fontId="8" fillId="56" borderId="1" xfId="0" applyNumberFormat="1" applyFont="1" applyFill="1" applyBorder="1" applyAlignment="1">
      <alignment horizontal="center" vertical="center"/>
    </xf>
    <xf numFmtId="168" fontId="8" fillId="8" borderId="1" xfId="0" applyNumberFormat="1" applyFont="1" applyFill="1" applyBorder="1" applyAlignment="1">
      <alignment horizontal="center" vertical="center"/>
    </xf>
    <xf numFmtId="169" fontId="8" fillId="109" borderId="1" xfId="0" applyNumberFormat="1" applyFont="1" applyFill="1" applyBorder="1" applyAlignment="1">
      <alignment horizontal="center" vertical="center"/>
    </xf>
    <xf numFmtId="169" fontId="11" fillId="13" borderId="1" xfId="0" applyNumberFormat="1" applyFont="1" applyFill="1" applyBorder="1" applyAlignment="1">
      <alignment horizontal="center" vertical="center"/>
    </xf>
    <xf numFmtId="169" fontId="8" fillId="37" borderId="1" xfId="0" applyNumberFormat="1" applyFont="1" applyFill="1" applyBorder="1" applyAlignment="1">
      <alignment horizontal="center" vertical="center"/>
    </xf>
    <xf numFmtId="3" fontId="3" fillId="5" borderId="0" xfId="0" applyNumberFormat="1" applyFont="1" applyFill="1" applyAlignment="1">
      <alignment horizontal="center" vertical="center"/>
    </xf>
    <xf numFmtId="169" fontId="11" fillId="27" borderId="1" xfId="0" applyNumberFormat="1" applyFont="1" applyFill="1" applyBorder="1" applyAlignment="1">
      <alignment horizontal="center" vertical="center"/>
    </xf>
    <xf numFmtId="169" fontId="8" fillId="38" borderId="1" xfId="0" applyNumberFormat="1" applyFont="1" applyFill="1" applyBorder="1" applyAlignment="1">
      <alignment horizontal="center" vertical="center"/>
    </xf>
    <xf numFmtId="169" fontId="8" fillId="54" borderId="1" xfId="0" applyNumberFormat="1" applyFont="1" applyFill="1" applyBorder="1" applyAlignment="1">
      <alignment horizontal="center" vertical="center"/>
    </xf>
    <xf numFmtId="169" fontId="8" fillId="24" borderId="1" xfId="0" applyNumberFormat="1" applyFont="1" applyFill="1" applyBorder="1" applyAlignment="1">
      <alignment horizontal="center" vertical="center"/>
    </xf>
    <xf numFmtId="165" fontId="8" fillId="17" borderId="1" xfId="0" applyNumberFormat="1" applyFont="1" applyFill="1" applyBorder="1" applyAlignment="1">
      <alignment horizontal="center" vertical="center"/>
    </xf>
    <xf numFmtId="169" fontId="8" fillId="50" borderId="1" xfId="0" applyNumberFormat="1" applyFont="1" applyFill="1" applyBorder="1" applyAlignment="1">
      <alignment horizontal="center" vertical="center"/>
    </xf>
    <xf numFmtId="169" fontId="8" fillId="106" borderId="1" xfId="0" applyNumberFormat="1" applyFont="1" applyFill="1" applyBorder="1" applyAlignment="1">
      <alignment horizontal="center" vertical="center"/>
    </xf>
    <xf numFmtId="169" fontId="8" fillId="63" borderId="1" xfId="0" applyNumberFormat="1" applyFont="1" applyFill="1" applyBorder="1" applyAlignment="1">
      <alignment horizontal="center" vertical="center"/>
    </xf>
    <xf numFmtId="3" fontId="8" fillId="11" borderId="1" xfId="0" applyNumberFormat="1" applyFont="1" applyFill="1" applyBorder="1" applyAlignment="1">
      <alignment horizontal="center" vertical="center"/>
    </xf>
    <xf numFmtId="169" fontId="8" fillId="88" borderId="1" xfId="0" applyNumberFormat="1" applyFont="1" applyFill="1" applyBorder="1" applyAlignment="1">
      <alignment horizontal="center" vertical="center"/>
    </xf>
    <xf numFmtId="169" fontId="11" fillId="24" borderId="1" xfId="0" applyNumberFormat="1" applyFont="1" applyFill="1" applyBorder="1" applyAlignment="1">
      <alignment horizontal="center" vertical="center"/>
    </xf>
    <xf numFmtId="169" fontId="8" fillId="23" borderId="1" xfId="0" applyNumberFormat="1" applyFont="1" applyFill="1" applyBorder="1" applyAlignment="1">
      <alignment horizontal="center" vertical="center"/>
    </xf>
    <xf numFmtId="3" fontId="8" fillId="15" borderId="1" xfId="0" applyNumberFormat="1" applyFont="1" applyFill="1" applyBorder="1" applyAlignment="1">
      <alignment horizontal="center" vertical="center"/>
    </xf>
    <xf numFmtId="1" fontId="15" fillId="5" borderId="1" xfId="0" applyNumberFormat="1" applyFont="1" applyFill="1" applyBorder="1" applyAlignment="1">
      <alignment horizontal="center" vertical="center"/>
    </xf>
    <xf numFmtId="169" fontId="8" fillId="69" borderId="1" xfId="0" applyNumberFormat="1" applyFont="1" applyFill="1" applyBorder="1" applyAlignment="1">
      <alignment horizontal="center" vertical="center"/>
    </xf>
    <xf numFmtId="169" fontId="11" fillId="33" borderId="1" xfId="0" applyNumberFormat="1" applyFont="1" applyFill="1" applyBorder="1" applyAlignment="1">
      <alignment horizontal="center" vertical="center"/>
    </xf>
    <xf numFmtId="169" fontId="8" fillId="82" borderId="1" xfId="0" applyNumberFormat="1" applyFont="1" applyFill="1" applyBorder="1" applyAlignment="1">
      <alignment horizontal="center" vertical="center"/>
    </xf>
    <xf numFmtId="3" fontId="10" fillId="21" borderId="1" xfId="0" applyNumberFormat="1" applyFont="1" applyFill="1" applyBorder="1" applyAlignment="1">
      <alignment horizontal="center" vertical="center"/>
    </xf>
    <xf numFmtId="167" fontId="8" fillId="8" borderId="1" xfId="0" applyNumberFormat="1" applyFont="1" applyFill="1" applyBorder="1" applyAlignment="1">
      <alignment horizontal="center" vertical="center"/>
    </xf>
    <xf numFmtId="169" fontId="8" fillId="95" borderId="1" xfId="0" applyNumberFormat="1" applyFont="1" applyFill="1" applyBorder="1" applyAlignment="1">
      <alignment horizontal="center" vertical="center"/>
    </xf>
    <xf numFmtId="169" fontId="8" fillId="96" borderId="1" xfId="0" applyNumberFormat="1" applyFont="1" applyFill="1" applyBorder="1" applyAlignment="1">
      <alignment horizontal="center" vertical="center"/>
    </xf>
    <xf numFmtId="3" fontId="8" fillId="10" borderId="1" xfId="0" applyNumberFormat="1" applyFont="1" applyFill="1" applyBorder="1" applyAlignment="1">
      <alignment horizontal="center" vertical="center"/>
    </xf>
    <xf numFmtId="168" fontId="8" fillId="14" borderId="1" xfId="0" applyNumberFormat="1" applyFont="1" applyFill="1" applyBorder="1" applyAlignment="1">
      <alignment horizontal="center" vertical="center"/>
    </xf>
    <xf numFmtId="168" fontId="8" fillId="5" borderId="1" xfId="0" applyNumberFormat="1" applyFont="1" applyFill="1" applyBorder="1" applyAlignment="1">
      <alignment horizontal="center" vertical="center"/>
    </xf>
    <xf numFmtId="169" fontId="8" fillId="103" borderId="1" xfId="0" applyNumberFormat="1" applyFont="1" applyFill="1" applyBorder="1" applyAlignment="1">
      <alignment horizontal="center" vertical="center"/>
    </xf>
    <xf numFmtId="169" fontId="8" fillId="110" borderId="1" xfId="0" applyNumberFormat="1" applyFont="1" applyFill="1" applyBorder="1" applyAlignment="1">
      <alignment horizontal="center" vertical="center"/>
    </xf>
    <xf numFmtId="169" fontId="8" fillId="90" borderId="1" xfId="0" applyNumberFormat="1" applyFont="1" applyFill="1" applyBorder="1" applyAlignment="1">
      <alignment horizontal="center" vertical="center"/>
    </xf>
    <xf numFmtId="169" fontId="8" fillId="91" borderId="1" xfId="0" applyNumberFormat="1" applyFont="1" applyFill="1" applyBorder="1" applyAlignment="1">
      <alignment horizontal="center" vertical="center"/>
    </xf>
    <xf numFmtId="165" fontId="8" fillId="9" borderId="1" xfId="0" applyNumberFormat="1" applyFont="1" applyFill="1" applyBorder="1" applyAlignment="1">
      <alignment horizontal="center" vertical="center"/>
    </xf>
    <xf numFmtId="169" fontId="8" fillId="92" borderId="1" xfId="0" applyNumberFormat="1" applyFont="1" applyFill="1" applyBorder="1" applyAlignment="1">
      <alignment horizontal="center" vertical="center"/>
    </xf>
    <xf numFmtId="3" fontId="8" fillId="12" borderId="1" xfId="0" applyNumberFormat="1" applyFont="1" applyFill="1" applyBorder="1" applyAlignment="1">
      <alignment horizontal="center" vertical="center"/>
    </xf>
    <xf numFmtId="165" fontId="3" fillId="5" borderId="0" xfId="0" applyNumberFormat="1" applyFont="1" applyFill="1" applyAlignment="1">
      <alignment horizontal="center" vertical="center"/>
    </xf>
    <xf numFmtId="169" fontId="8" fillId="17" borderId="1" xfId="0" applyNumberFormat="1" applyFont="1" applyFill="1" applyBorder="1" applyAlignment="1">
      <alignment horizontal="center" vertical="center"/>
    </xf>
    <xf numFmtId="169" fontId="11" fillId="23" borderId="1" xfId="0" applyNumberFormat="1" applyFont="1" applyFill="1" applyBorder="1" applyAlignment="1">
      <alignment horizontal="center" vertical="center"/>
    </xf>
    <xf numFmtId="167" fontId="8" fillId="10" borderId="1" xfId="0" applyNumberFormat="1" applyFont="1" applyFill="1" applyBorder="1" applyAlignment="1">
      <alignment horizontal="center" vertical="center"/>
    </xf>
    <xf numFmtId="168" fontId="8" fillId="19" borderId="1" xfId="0" applyNumberFormat="1" applyFont="1" applyFill="1" applyBorder="1" applyAlignment="1">
      <alignment horizontal="center" vertical="center"/>
    </xf>
    <xf numFmtId="168" fontId="8" fillId="18" borderId="1" xfId="0" applyNumberFormat="1" applyFont="1" applyFill="1" applyBorder="1" applyAlignment="1">
      <alignment horizontal="center" vertical="center"/>
    </xf>
    <xf numFmtId="169" fontId="8" fillId="16" borderId="1" xfId="0" applyNumberFormat="1" applyFont="1" applyFill="1" applyBorder="1" applyAlignment="1">
      <alignment horizontal="center" vertical="center"/>
    </xf>
    <xf numFmtId="166" fontId="10" fillId="5" borderId="1" xfId="0" applyNumberFormat="1" applyFont="1" applyFill="1" applyBorder="1" applyAlignment="1">
      <alignment horizontal="center" vertical="center"/>
    </xf>
    <xf numFmtId="168" fontId="8" fillId="13" borderId="1" xfId="0" applyNumberFormat="1" applyFont="1" applyFill="1" applyBorder="1" applyAlignment="1">
      <alignment horizontal="center" vertical="center"/>
    </xf>
    <xf numFmtId="169" fontId="11" fillId="15" borderId="1" xfId="0" applyNumberFormat="1" applyFont="1" applyFill="1" applyBorder="1" applyAlignment="1">
      <alignment horizontal="center" vertical="center"/>
    </xf>
    <xf numFmtId="169" fontId="8" fillId="115" borderId="1" xfId="0" applyNumberFormat="1" applyFont="1" applyFill="1" applyBorder="1" applyAlignment="1">
      <alignment horizontal="center" vertical="center"/>
    </xf>
    <xf numFmtId="169" fontId="8" fillId="113" borderId="1" xfId="0" applyNumberFormat="1" applyFont="1" applyFill="1" applyBorder="1" applyAlignment="1">
      <alignment horizontal="center" vertical="center"/>
    </xf>
    <xf numFmtId="169" fontId="8" fillId="116" borderId="1" xfId="0" applyNumberFormat="1" applyFont="1" applyFill="1" applyBorder="1" applyAlignment="1">
      <alignment horizontal="center" vertical="center"/>
    </xf>
    <xf numFmtId="169" fontId="8" fillId="111" borderId="1" xfId="0" applyNumberFormat="1" applyFont="1" applyFill="1" applyBorder="1" applyAlignment="1">
      <alignment horizontal="center" vertical="center"/>
    </xf>
    <xf numFmtId="169" fontId="11" fillId="77" borderId="1" xfId="0" applyNumberFormat="1" applyFont="1" applyFill="1" applyBorder="1" applyAlignment="1">
      <alignment horizontal="center" vertical="center"/>
    </xf>
    <xf numFmtId="169" fontId="11" fillId="100" borderId="1" xfId="0" applyNumberFormat="1" applyFont="1" applyFill="1" applyBorder="1" applyAlignment="1">
      <alignment horizontal="center" vertical="center"/>
    </xf>
    <xf numFmtId="169" fontId="8" fillId="112" borderId="1" xfId="0" applyNumberFormat="1" applyFont="1" applyFill="1" applyBorder="1" applyAlignment="1">
      <alignment horizontal="center" vertical="center"/>
    </xf>
    <xf numFmtId="169" fontId="8" fillId="118" borderId="1" xfId="0" applyNumberFormat="1" applyFont="1" applyFill="1" applyBorder="1" applyAlignment="1">
      <alignment horizontal="center" vertical="center"/>
    </xf>
    <xf numFmtId="169" fontId="11" fillId="54" borderId="1" xfId="0" applyNumberFormat="1" applyFont="1" applyFill="1" applyBorder="1" applyAlignment="1">
      <alignment horizontal="center" vertical="center"/>
    </xf>
    <xf numFmtId="169" fontId="8" fillId="28" borderId="1" xfId="0" applyNumberFormat="1" applyFont="1" applyFill="1" applyBorder="1" applyAlignment="1">
      <alignment horizontal="center" vertical="center"/>
    </xf>
    <xf numFmtId="169" fontId="11" fillId="14" borderId="1" xfId="0" applyNumberFormat="1" applyFont="1" applyFill="1" applyBorder="1" applyAlignment="1">
      <alignment horizontal="center" vertical="center"/>
    </xf>
    <xf numFmtId="169" fontId="11" fillId="45" borderId="1" xfId="0" applyNumberFormat="1" applyFont="1" applyFill="1" applyBorder="1" applyAlignment="1">
      <alignment horizontal="center" vertical="center"/>
    </xf>
    <xf numFmtId="169" fontId="8" fillId="117" borderId="1" xfId="0" applyNumberFormat="1" applyFont="1" applyFill="1" applyBorder="1" applyAlignment="1">
      <alignment horizontal="center" vertical="center"/>
    </xf>
    <xf numFmtId="169" fontId="8" fillId="114" borderId="1" xfId="0" applyNumberFormat="1" applyFont="1" applyFill="1" applyBorder="1" applyAlignment="1">
      <alignment horizontal="center" vertical="center"/>
    </xf>
    <xf numFmtId="169" fontId="8" fillId="120" borderId="1" xfId="0" applyNumberFormat="1" applyFont="1" applyFill="1" applyBorder="1" applyAlignment="1">
      <alignment horizontal="center" vertical="center"/>
    </xf>
    <xf numFmtId="169" fontId="8" fillId="125" borderId="1" xfId="0" applyNumberFormat="1" applyFont="1" applyFill="1" applyBorder="1" applyAlignment="1">
      <alignment horizontal="center" vertical="center"/>
    </xf>
    <xf numFmtId="169" fontId="11" fillId="41" borderId="1" xfId="0" applyNumberFormat="1" applyFont="1" applyFill="1" applyBorder="1" applyAlignment="1">
      <alignment horizontal="center" vertical="center"/>
    </xf>
    <xf numFmtId="169" fontId="8" fillId="126" borderId="1" xfId="0" applyNumberFormat="1" applyFont="1" applyFill="1" applyBorder="1" applyAlignment="1">
      <alignment horizontal="center" vertical="center"/>
    </xf>
    <xf numFmtId="169" fontId="8" fillId="18" borderId="1" xfId="0" applyNumberFormat="1" applyFont="1" applyFill="1" applyBorder="1" applyAlignment="1">
      <alignment horizontal="center" vertical="center"/>
    </xf>
    <xf numFmtId="169" fontId="11" fillId="44" borderId="1" xfId="0" applyNumberFormat="1" applyFont="1" applyFill="1" applyBorder="1" applyAlignment="1">
      <alignment horizontal="center" vertical="center"/>
    </xf>
    <xf numFmtId="169" fontId="8" fillId="128" borderId="1" xfId="0" applyNumberFormat="1" applyFont="1" applyFill="1" applyBorder="1" applyAlignment="1">
      <alignment horizontal="center" vertical="center"/>
    </xf>
    <xf numFmtId="169" fontId="8" fillId="123" borderId="1" xfId="0" applyNumberFormat="1" applyFont="1" applyFill="1" applyBorder="1" applyAlignment="1">
      <alignment horizontal="center" vertical="center"/>
    </xf>
    <xf numFmtId="169" fontId="8" fillId="127" borderId="1" xfId="0" applyNumberFormat="1" applyFont="1" applyFill="1" applyBorder="1" applyAlignment="1">
      <alignment horizontal="center" vertical="center"/>
    </xf>
    <xf numFmtId="169" fontId="8" fillId="124" borderId="1" xfId="0" applyNumberFormat="1" applyFont="1" applyFill="1" applyBorder="1" applyAlignment="1">
      <alignment horizontal="center" vertical="center"/>
    </xf>
    <xf numFmtId="169" fontId="11" fillId="83" borderId="1" xfId="0" applyNumberFormat="1" applyFont="1" applyFill="1" applyBorder="1" applyAlignment="1">
      <alignment horizontal="center" vertical="center"/>
    </xf>
    <xf numFmtId="169" fontId="11" fillId="48" borderId="1" xfId="0" applyNumberFormat="1" applyFont="1" applyFill="1" applyBorder="1" applyAlignment="1">
      <alignment horizontal="center" vertical="center"/>
    </xf>
    <xf numFmtId="169" fontId="8" fillId="121" borderId="1" xfId="0" applyNumberFormat="1" applyFont="1" applyFill="1" applyBorder="1" applyAlignment="1">
      <alignment horizontal="center" vertical="center"/>
    </xf>
    <xf numFmtId="169" fontId="11" fillId="79" borderId="1" xfId="0" applyNumberFormat="1" applyFont="1" applyFill="1" applyBorder="1" applyAlignment="1">
      <alignment horizontal="center" vertical="center"/>
    </xf>
    <xf numFmtId="169" fontId="8" fillId="122" borderId="1" xfId="0" applyNumberFormat="1" applyFont="1" applyFill="1" applyBorder="1" applyAlignment="1">
      <alignment horizontal="center" vertical="center"/>
    </xf>
    <xf numFmtId="169" fontId="11" fillId="51" borderId="1" xfId="0" applyNumberFormat="1" applyFont="1" applyFill="1" applyBorder="1" applyAlignment="1">
      <alignment horizontal="center" vertical="center"/>
    </xf>
    <xf numFmtId="169" fontId="11" fillId="95" borderId="1" xfId="0" applyNumberFormat="1" applyFont="1" applyFill="1" applyBorder="1" applyAlignment="1">
      <alignment horizontal="center" vertical="center"/>
    </xf>
    <xf numFmtId="169" fontId="11" fillId="43" borderId="1" xfId="0" applyNumberFormat="1" applyFont="1" applyFill="1" applyBorder="1" applyAlignment="1">
      <alignment horizontal="center" vertical="center"/>
    </xf>
    <xf numFmtId="169" fontId="11" fillId="110" borderId="1" xfId="0" applyNumberFormat="1" applyFont="1" applyFill="1" applyBorder="1" applyAlignment="1">
      <alignment horizontal="center" vertical="center"/>
    </xf>
    <xf numFmtId="169" fontId="11" fillId="66" borderId="1" xfId="0" applyNumberFormat="1" applyFont="1" applyFill="1" applyBorder="1" applyAlignment="1">
      <alignment horizontal="center" vertical="center"/>
    </xf>
    <xf numFmtId="169" fontId="8" fillId="119" borderId="1" xfId="0" applyNumberFormat="1" applyFont="1" applyFill="1" applyBorder="1" applyAlignment="1">
      <alignment horizontal="center" vertical="center"/>
    </xf>
    <xf numFmtId="169" fontId="11" fillId="88" borderId="1" xfId="0" applyNumberFormat="1" applyFont="1" applyFill="1" applyBorder="1" applyAlignment="1">
      <alignment horizontal="center" vertical="center"/>
    </xf>
    <xf numFmtId="169" fontId="11" fillId="81" borderId="1" xfId="0" applyNumberFormat="1" applyFont="1" applyFill="1" applyBorder="1" applyAlignment="1">
      <alignment horizontal="center" vertical="center"/>
    </xf>
    <xf numFmtId="169" fontId="11" fillId="86" borderId="1" xfId="0" applyNumberFormat="1" applyFont="1" applyFill="1" applyBorder="1" applyAlignment="1">
      <alignment horizontal="center" vertical="center"/>
    </xf>
    <xf numFmtId="169" fontId="8" fillId="132" borderId="1" xfId="0" applyNumberFormat="1" applyFont="1" applyFill="1" applyBorder="1" applyAlignment="1">
      <alignment horizontal="center" vertical="center"/>
    </xf>
    <xf numFmtId="169" fontId="11" fillId="58" borderId="1" xfId="0" applyNumberFormat="1" applyFont="1" applyFill="1" applyBorder="1" applyAlignment="1">
      <alignment horizontal="center" vertical="center"/>
    </xf>
    <xf numFmtId="169" fontId="8" fillId="133" borderId="1" xfId="0" applyNumberFormat="1" applyFont="1" applyFill="1" applyBorder="1" applyAlignment="1">
      <alignment horizontal="center" vertical="center"/>
    </xf>
    <xf numFmtId="169" fontId="11" fillId="56" borderId="1" xfId="0" applyNumberFormat="1" applyFont="1" applyFill="1" applyBorder="1" applyAlignment="1">
      <alignment horizontal="center" vertical="center"/>
    </xf>
    <xf numFmtId="169" fontId="11" fillId="61" borderId="1" xfId="0" applyNumberFormat="1" applyFont="1" applyFill="1" applyBorder="1" applyAlignment="1">
      <alignment horizontal="center" vertical="center"/>
    </xf>
    <xf numFmtId="169" fontId="11" fillId="89" borderId="1" xfId="0" applyNumberFormat="1" applyFont="1" applyFill="1" applyBorder="1" applyAlignment="1">
      <alignment horizontal="center" vertical="center"/>
    </xf>
    <xf numFmtId="169" fontId="11" fillId="85" borderId="1" xfId="0" applyNumberFormat="1" applyFont="1" applyFill="1" applyBorder="1" applyAlignment="1">
      <alignment horizontal="center" vertical="center"/>
    </xf>
    <xf numFmtId="169" fontId="11" fillId="103" borderId="1" xfId="0" applyNumberFormat="1" applyFont="1" applyFill="1" applyBorder="1" applyAlignment="1">
      <alignment horizontal="center" vertical="center"/>
    </xf>
    <xf numFmtId="169" fontId="11" fillId="62" borderId="1" xfId="0" applyNumberFormat="1" applyFont="1" applyFill="1" applyBorder="1" applyAlignment="1">
      <alignment horizontal="center" vertical="center"/>
    </xf>
    <xf numFmtId="169" fontId="11" fillId="47" borderId="1" xfId="0" applyNumberFormat="1" applyFont="1" applyFill="1" applyBorder="1" applyAlignment="1">
      <alignment horizontal="center" vertical="center"/>
    </xf>
    <xf numFmtId="169" fontId="8" fillId="130" borderId="1" xfId="0" applyNumberFormat="1" applyFont="1" applyFill="1" applyBorder="1" applyAlignment="1">
      <alignment horizontal="center" vertical="center"/>
    </xf>
    <xf numFmtId="169" fontId="11" fillId="59" borderId="1" xfId="0" applyNumberFormat="1" applyFont="1" applyFill="1" applyBorder="1" applyAlignment="1">
      <alignment horizontal="center" vertical="center"/>
    </xf>
    <xf numFmtId="169" fontId="8" fillId="134" borderId="1" xfId="0" applyNumberFormat="1" applyFont="1" applyFill="1" applyBorder="1" applyAlignment="1">
      <alignment horizontal="center" vertical="center"/>
    </xf>
    <xf numFmtId="169" fontId="8" fillId="131" borderId="1" xfId="0" applyNumberFormat="1" applyFont="1" applyFill="1" applyBorder="1" applyAlignment="1">
      <alignment horizontal="center" vertical="center"/>
    </xf>
    <xf numFmtId="169" fontId="8" fillId="129" borderId="1" xfId="0" applyNumberFormat="1" applyFont="1" applyFill="1" applyBorder="1" applyAlignment="1">
      <alignment horizontal="center" vertical="center"/>
    </xf>
    <xf numFmtId="169" fontId="11" fillId="101" borderId="1" xfId="0" applyNumberFormat="1" applyFont="1" applyFill="1" applyBorder="1" applyAlignment="1">
      <alignment horizontal="center" vertical="center"/>
    </xf>
    <xf numFmtId="169" fontId="8" fillId="136" borderId="1" xfId="0" applyNumberFormat="1" applyFont="1" applyFill="1" applyBorder="1" applyAlignment="1">
      <alignment horizontal="center" vertical="center"/>
    </xf>
    <xf numFmtId="169" fontId="11" fillId="82" borderId="1" xfId="0" applyNumberFormat="1" applyFont="1" applyFill="1" applyBorder="1" applyAlignment="1">
      <alignment horizontal="center" vertical="center"/>
    </xf>
    <xf numFmtId="169" fontId="11" fillId="87" borderId="1" xfId="0" applyNumberFormat="1" applyFont="1" applyFill="1" applyBorder="1" applyAlignment="1">
      <alignment horizontal="center" vertical="center"/>
    </xf>
    <xf numFmtId="169" fontId="11" fillId="111" borderId="1" xfId="0" applyNumberFormat="1" applyFont="1" applyFill="1" applyBorder="1" applyAlignment="1">
      <alignment horizontal="center" vertical="center"/>
    </xf>
    <xf numFmtId="169" fontId="11" fillId="39" borderId="1" xfId="0" applyNumberFormat="1" applyFont="1" applyFill="1" applyBorder="1" applyAlignment="1">
      <alignment horizontal="center" vertical="center"/>
    </xf>
    <xf numFmtId="169" fontId="8" fillId="135" borderId="1" xfId="0" applyNumberFormat="1" applyFont="1" applyFill="1" applyBorder="1" applyAlignment="1">
      <alignment horizontal="center" vertical="center"/>
    </xf>
    <xf numFmtId="169" fontId="11" fillId="69" borderId="1" xfId="0" applyNumberFormat="1" applyFont="1" applyFill="1" applyBorder="1" applyAlignment="1">
      <alignment horizontal="center" vertical="center"/>
    </xf>
    <xf numFmtId="169" fontId="11" fillId="129" borderId="1" xfId="0" applyNumberFormat="1" applyFont="1" applyFill="1" applyBorder="1" applyAlignment="1">
      <alignment horizontal="center" vertical="center"/>
    </xf>
    <xf numFmtId="169" fontId="11" fillId="64" borderId="1" xfId="0" applyNumberFormat="1" applyFont="1" applyFill="1" applyBorder="1" applyAlignment="1">
      <alignment horizontal="center" vertical="center"/>
    </xf>
    <xf numFmtId="169" fontId="8" fillId="137" borderId="1" xfId="0" applyNumberFormat="1" applyFont="1" applyFill="1" applyBorder="1" applyAlignment="1">
      <alignment horizontal="center" vertical="center"/>
    </xf>
    <xf numFmtId="169" fontId="11" fillId="134" borderId="1" xfId="0" applyNumberFormat="1" applyFont="1" applyFill="1" applyBorder="1" applyAlignment="1">
      <alignment horizontal="center" vertical="center"/>
    </xf>
    <xf numFmtId="169" fontId="11" fillId="80" borderId="1" xfId="0" applyNumberFormat="1" applyFont="1" applyFill="1" applyBorder="1" applyAlignment="1">
      <alignment horizontal="center" vertical="center"/>
    </xf>
    <xf numFmtId="169" fontId="11" fillId="127" borderId="1" xfId="0" applyNumberFormat="1" applyFont="1" applyFill="1" applyBorder="1" applyAlignment="1">
      <alignment horizontal="center" vertical="center"/>
    </xf>
    <xf numFmtId="169" fontId="11" fillId="17" borderId="1" xfId="0" applyNumberFormat="1" applyFont="1" applyFill="1" applyBorder="1" applyAlignment="1">
      <alignment horizontal="center" vertical="center"/>
    </xf>
    <xf numFmtId="169" fontId="11" fillId="104" borderId="1" xfId="0" applyNumberFormat="1" applyFont="1" applyFill="1" applyBorder="1" applyAlignment="1">
      <alignment horizontal="center" vertical="center"/>
    </xf>
    <xf numFmtId="169" fontId="11" fillId="9" borderId="1" xfId="0" applyNumberFormat="1" applyFont="1" applyFill="1" applyBorder="1" applyAlignment="1">
      <alignment horizontal="center" vertical="center"/>
    </xf>
    <xf numFmtId="169" fontId="11" fillId="119" borderId="1" xfId="0" applyNumberFormat="1" applyFont="1" applyFill="1" applyBorder="1" applyAlignment="1">
      <alignment horizontal="center" vertical="center"/>
    </xf>
    <xf numFmtId="0" fontId="17" fillId="3" borderId="0" xfId="0" applyFont="1" applyFill="1" applyAlignment="1">
      <alignment horizontal="left" vertical="center" indent="1"/>
    </xf>
    <xf numFmtId="0" fontId="0" fillId="5"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Data'!$C$2</c:f>
              <c:strCache>
                <c:ptCount val="1"/>
                <c:pt idx="0">
                  <c:v>250 kPa</c:v>
                </c:pt>
              </c:strCache>
            </c:strRef>
          </c:tx>
          <c:spPr>
            <a:ln w="22000">
              <a:solidFill>
                <a:srgbClr val="55534C"/>
              </a:solidFill>
              <a:prstDash val="solid"/>
            </a:ln>
          </c:spPr>
          <c:marker>
            <c:symbol val="none"/>
          </c:marker>
          <c:cat>
            <c:numRef>
              <c:f>'Chart Data'!$B$3:$B$25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Data'!$C$3:$C$25</c:f>
              <c:numCache>
                <c:formatCode>0.00000</c:formatCode>
                <c:ptCount val="23"/>
                <c:pt idx="0">
                  <c:v>3.3989799999999999</c:v>
                </c:pt>
                <c:pt idx="1">
                  <c:v>3.05755</c:v>
                </c:pt>
                <c:pt idx="2">
                  <c:v>2.71611</c:v>
                </c:pt>
                <c:pt idx="3">
                  <c:v>2.4814400000000001</c:v>
                </c:pt>
                <c:pt idx="4">
                  <c:v>2.2467700000000002</c:v>
                </c:pt>
                <c:pt idx="5">
                  <c:v>2.0766100000000001</c:v>
                </c:pt>
                <c:pt idx="6">
                  <c:v>1.90645</c:v>
                </c:pt>
                <c:pt idx="7">
                  <c:v>1.7640199999999999</c:v>
                </c:pt>
                <c:pt idx="8">
                  <c:v>1.6215999999999999</c:v>
                </c:pt>
                <c:pt idx="9">
                  <c:v>1.5142500000000001</c:v>
                </c:pt>
                <c:pt idx="10">
                  <c:v>1.4069100000000001</c:v>
                </c:pt>
                <c:pt idx="11">
                  <c:v>1.32677</c:v>
                </c:pt>
                <c:pt idx="12">
                  <c:v>1.2466299999999999</c:v>
                </c:pt>
                <c:pt idx="13">
                  <c:v>1.1813400000000001</c:v>
                </c:pt>
                <c:pt idx="14">
                  <c:v>1.1160600000000001</c:v>
                </c:pt>
                <c:pt idx="15">
                  <c:v>1.0642100000000001</c:v>
                </c:pt>
                <c:pt idx="16">
                  <c:v>1.01237</c:v>
                </c:pt>
                <c:pt idx="17">
                  <c:v>0.96853999999999996</c:v>
                </c:pt>
                <c:pt idx="18">
                  <c:v>0.92471000000000003</c:v>
                </c:pt>
                <c:pt idx="19">
                  <c:v>0.88931000000000004</c:v>
                </c:pt>
                <c:pt idx="20">
                  <c:v>0.85390999999999995</c:v>
                </c:pt>
                <c:pt idx="21">
                  <c:v>0.82315000000000005</c:v>
                </c:pt>
                <c:pt idx="22">
                  <c:v>0.79239000000000004</c:v>
                </c:pt>
              </c:numCache>
            </c:numRef>
          </c:val>
          <c:smooth val="1"/>
          <c:extLst>
            <c:ext xmlns:c16="http://schemas.microsoft.com/office/drawing/2014/chart" uri="{C3380CC4-5D6E-409C-BE32-E72D297353CC}">
              <c16:uniqueId val="{00000000-5625-4691-847F-AC874E259686}"/>
            </c:ext>
          </c:extLst>
        </c:ser>
        <c:ser>
          <c:idx val="1"/>
          <c:order val="1"/>
          <c:tx>
            <c:strRef>
              <c:f>'Chart Data'!$D$2</c:f>
              <c:strCache>
                <c:ptCount val="1"/>
                <c:pt idx="0">
                  <c:v>320 kPa</c:v>
                </c:pt>
              </c:strCache>
            </c:strRef>
          </c:tx>
          <c:spPr>
            <a:ln w="22000">
              <a:solidFill>
                <a:srgbClr val="8D8265"/>
              </a:solidFill>
              <a:prstDash val="solid"/>
            </a:ln>
          </c:spPr>
          <c:marker>
            <c:symbol val="none"/>
          </c:marker>
          <c:cat>
            <c:numRef>
              <c:f>'Chart Data'!$B$3:$B$25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Data'!$D$3:$D$25</c:f>
              <c:numCache>
                <c:formatCode>0.00000</c:formatCode>
                <c:ptCount val="23"/>
                <c:pt idx="0">
                  <c:v>3.5842000000000001</c:v>
                </c:pt>
                <c:pt idx="1">
                  <c:v>3.22445</c:v>
                </c:pt>
                <c:pt idx="2">
                  <c:v>2.8647</c:v>
                </c:pt>
                <c:pt idx="3">
                  <c:v>2.6173299999999999</c:v>
                </c:pt>
                <c:pt idx="4">
                  <c:v>2.3699599999999998</c:v>
                </c:pt>
                <c:pt idx="5">
                  <c:v>2.1905100000000002</c:v>
                </c:pt>
                <c:pt idx="6">
                  <c:v>2.01105</c:v>
                </c:pt>
                <c:pt idx="7">
                  <c:v>1.85514</c:v>
                </c:pt>
                <c:pt idx="8">
                  <c:v>1.69922</c:v>
                </c:pt>
                <c:pt idx="9">
                  <c:v>1.58033</c:v>
                </c:pt>
                <c:pt idx="10">
                  <c:v>1.46143</c:v>
                </c:pt>
                <c:pt idx="11">
                  <c:v>1.37582</c:v>
                </c:pt>
                <c:pt idx="12">
                  <c:v>1.2902100000000001</c:v>
                </c:pt>
                <c:pt idx="13">
                  <c:v>1.2210300000000001</c:v>
                </c:pt>
                <c:pt idx="14">
                  <c:v>1.15185</c:v>
                </c:pt>
                <c:pt idx="15">
                  <c:v>1.09676</c:v>
                </c:pt>
                <c:pt idx="16">
                  <c:v>1.0416799999999999</c:v>
                </c:pt>
                <c:pt idx="17">
                  <c:v>0.99529000000000001</c:v>
                </c:pt>
                <c:pt idx="18">
                  <c:v>0.94889000000000001</c:v>
                </c:pt>
                <c:pt idx="19">
                  <c:v>0.91369999999999996</c:v>
                </c:pt>
                <c:pt idx="20">
                  <c:v>0.87849999999999995</c:v>
                </c:pt>
                <c:pt idx="21">
                  <c:v>0.84785999999999995</c:v>
                </c:pt>
                <c:pt idx="22">
                  <c:v>0.81720999999999999</c:v>
                </c:pt>
              </c:numCache>
            </c:numRef>
          </c:val>
          <c:smooth val="1"/>
          <c:extLst>
            <c:ext xmlns:c16="http://schemas.microsoft.com/office/drawing/2014/chart" uri="{C3380CC4-5D6E-409C-BE32-E72D297353CC}">
              <c16:uniqueId val="{00000001-5625-4691-847F-AC874E259686}"/>
            </c:ext>
          </c:extLst>
        </c:ser>
        <c:ser>
          <c:idx val="2"/>
          <c:order val="2"/>
          <c:tx>
            <c:strRef>
              <c:f>'Chart Data'!$E$2</c:f>
              <c:strCache>
                <c:ptCount val="1"/>
                <c:pt idx="0">
                  <c:v>400 kPa</c:v>
                </c:pt>
              </c:strCache>
            </c:strRef>
          </c:tx>
          <c:spPr>
            <a:ln w="22000">
              <a:solidFill>
                <a:srgbClr val="E8A33D"/>
              </a:solidFill>
              <a:prstDash val="solid"/>
            </a:ln>
          </c:spPr>
          <c:marker>
            <c:symbol val="none"/>
          </c:marker>
          <c:cat>
            <c:numRef>
              <c:f>'Chart Data'!$B$3:$B$25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Data'!$E$3:$E$25</c:f>
              <c:numCache>
                <c:formatCode>0.00000</c:formatCode>
                <c:ptCount val="23"/>
                <c:pt idx="0">
                  <c:v>3.8119200000000002</c:v>
                </c:pt>
                <c:pt idx="1">
                  <c:v>3.4298799999999998</c:v>
                </c:pt>
                <c:pt idx="2">
                  <c:v>3.0478399999999999</c:v>
                </c:pt>
                <c:pt idx="3">
                  <c:v>2.7850899999999998</c:v>
                </c:pt>
                <c:pt idx="4">
                  <c:v>2.5223499999999999</c:v>
                </c:pt>
                <c:pt idx="5">
                  <c:v>2.3316699999999999</c:v>
                </c:pt>
                <c:pt idx="6">
                  <c:v>2.1409899999999999</c:v>
                </c:pt>
                <c:pt idx="7">
                  <c:v>1.9716499999999999</c:v>
                </c:pt>
                <c:pt idx="8">
                  <c:v>1.8023</c:v>
                </c:pt>
                <c:pt idx="9">
                  <c:v>1.67431</c:v>
                </c:pt>
                <c:pt idx="10">
                  <c:v>1.54633</c:v>
                </c:pt>
                <c:pt idx="11">
                  <c:v>1.45624</c:v>
                </c:pt>
                <c:pt idx="12">
                  <c:v>1.36616</c:v>
                </c:pt>
                <c:pt idx="13">
                  <c:v>1.2930999999999999</c:v>
                </c:pt>
                <c:pt idx="14">
                  <c:v>1.22004</c:v>
                </c:pt>
                <c:pt idx="15">
                  <c:v>1.1618200000000001</c:v>
                </c:pt>
                <c:pt idx="16">
                  <c:v>1.1035999999999999</c:v>
                </c:pt>
                <c:pt idx="17">
                  <c:v>1.0546</c:v>
                </c:pt>
                <c:pt idx="18">
                  <c:v>1.0056099999999999</c:v>
                </c:pt>
                <c:pt idx="19">
                  <c:v>0.96831999999999996</c:v>
                </c:pt>
                <c:pt idx="20">
                  <c:v>0.93103999999999998</c:v>
                </c:pt>
                <c:pt idx="21">
                  <c:v>0.89861000000000002</c:v>
                </c:pt>
                <c:pt idx="22">
                  <c:v>0.86617999999999995</c:v>
                </c:pt>
              </c:numCache>
            </c:numRef>
          </c:val>
          <c:smooth val="1"/>
          <c:extLst>
            <c:ext xmlns:c16="http://schemas.microsoft.com/office/drawing/2014/chart" uri="{C3380CC4-5D6E-409C-BE32-E72D297353CC}">
              <c16:uniqueId val="{00000002-5625-4691-847F-AC874E259686}"/>
            </c:ext>
          </c:extLst>
        </c:ser>
        <c:ser>
          <c:idx val="3"/>
          <c:order val="3"/>
          <c:tx>
            <c:strRef>
              <c:f>'Chart Data'!$F$2</c:f>
              <c:strCache>
                <c:ptCount val="1"/>
                <c:pt idx="0">
                  <c:v>500 kPa</c:v>
                </c:pt>
              </c:strCache>
            </c:strRef>
          </c:tx>
          <c:spPr>
            <a:ln w="22000">
              <a:solidFill>
                <a:srgbClr val="B97B1F"/>
              </a:solidFill>
              <a:prstDash val="solid"/>
            </a:ln>
          </c:spPr>
          <c:marker>
            <c:symbol val="none"/>
          </c:marker>
          <c:cat>
            <c:numRef>
              <c:f>'Chart Data'!$B$3:$B$25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Data'!$F$3:$F$25</c:f>
              <c:numCache>
                <c:formatCode>0.00000</c:formatCode>
                <c:ptCount val="23"/>
                <c:pt idx="0">
                  <c:v>4.1300999999999997</c:v>
                </c:pt>
                <c:pt idx="1">
                  <c:v>3.7175500000000001</c:v>
                </c:pt>
                <c:pt idx="2">
                  <c:v>3.3050000000000002</c:v>
                </c:pt>
                <c:pt idx="3">
                  <c:v>3.0215200000000002</c:v>
                </c:pt>
                <c:pt idx="4">
                  <c:v>2.7380499999999999</c:v>
                </c:pt>
                <c:pt idx="5">
                  <c:v>2.5324599999999999</c:v>
                </c:pt>
                <c:pt idx="6">
                  <c:v>2.32687</c:v>
                </c:pt>
                <c:pt idx="7">
                  <c:v>2.1225399999999999</c:v>
                </c:pt>
                <c:pt idx="8">
                  <c:v>1.91821</c:v>
                </c:pt>
                <c:pt idx="9">
                  <c:v>1.7660100000000001</c:v>
                </c:pt>
                <c:pt idx="10">
                  <c:v>1.61382</c:v>
                </c:pt>
                <c:pt idx="11">
                  <c:v>1.5158199999999999</c:v>
                </c:pt>
                <c:pt idx="12">
                  <c:v>1.4178200000000001</c:v>
                </c:pt>
                <c:pt idx="13">
                  <c:v>1.3388</c:v>
                </c:pt>
                <c:pt idx="14">
                  <c:v>1.2597700000000001</c:v>
                </c:pt>
                <c:pt idx="15">
                  <c:v>1.1978200000000001</c:v>
                </c:pt>
                <c:pt idx="16">
                  <c:v>1.13588</c:v>
                </c:pt>
                <c:pt idx="17">
                  <c:v>1.08396</c:v>
                </c:pt>
                <c:pt idx="18">
                  <c:v>1.03203</c:v>
                </c:pt>
                <c:pt idx="19">
                  <c:v>0.98843000000000003</c:v>
                </c:pt>
                <c:pt idx="20">
                  <c:v>0.94482999999999995</c:v>
                </c:pt>
                <c:pt idx="21">
                  <c:v>0.91164000000000001</c:v>
                </c:pt>
                <c:pt idx="22">
                  <c:v>0.87844999999999995</c:v>
                </c:pt>
              </c:numCache>
            </c:numRef>
          </c:val>
          <c:smooth val="1"/>
          <c:extLst>
            <c:ext xmlns:c16="http://schemas.microsoft.com/office/drawing/2014/chart" uri="{C3380CC4-5D6E-409C-BE32-E72D297353CC}">
              <c16:uniqueId val="{00000003-5625-4691-847F-AC874E259686}"/>
            </c:ext>
          </c:extLst>
        </c:ser>
        <c:ser>
          <c:idx val="4"/>
          <c:order val="4"/>
          <c:tx>
            <c:strRef>
              <c:f>'Chart Data'!$G$2</c:f>
              <c:strCache>
                <c:ptCount val="1"/>
                <c:pt idx="0">
                  <c:v>600 kPa</c:v>
                </c:pt>
              </c:strCache>
            </c:strRef>
          </c:tx>
          <c:spPr>
            <a:ln w="22000">
              <a:solidFill>
                <a:srgbClr val="2B2B29"/>
              </a:solidFill>
              <a:prstDash val="solid"/>
            </a:ln>
          </c:spPr>
          <c:marker>
            <c:symbol val="none"/>
          </c:marker>
          <c:cat>
            <c:numRef>
              <c:f>'Chart Data'!$B$3:$B$25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Data'!$G$3:$G$25</c:f>
              <c:numCache>
                <c:formatCode>0.00000</c:formatCode>
                <c:ptCount val="23"/>
                <c:pt idx="0">
                  <c:v>4.4975100000000001</c:v>
                </c:pt>
                <c:pt idx="1">
                  <c:v>4.0472799999999998</c:v>
                </c:pt>
                <c:pt idx="2">
                  <c:v>3.5970499999999999</c:v>
                </c:pt>
                <c:pt idx="3">
                  <c:v>3.2874699999999999</c:v>
                </c:pt>
                <c:pt idx="4">
                  <c:v>2.9778899999999999</c:v>
                </c:pt>
                <c:pt idx="5">
                  <c:v>2.75325</c:v>
                </c:pt>
                <c:pt idx="6">
                  <c:v>2.5286</c:v>
                </c:pt>
                <c:pt idx="7">
                  <c:v>2.3214199999999998</c:v>
                </c:pt>
                <c:pt idx="8">
                  <c:v>2.1142400000000001</c:v>
                </c:pt>
                <c:pt idx="9">
                  <c:v>1.9350499999999999</c:v>
                </c:pt>
                <c:pt idx="10">
                  <c:v>1.75586</c:v>
                </c:pt>
                <c:pt idx="11">
                  <c:v>1.6320399999999999</c:v>
                </c:pt>
                <c:pt idx="12">
                  <c:v>1.50823</c:v>
                </c:pt>
                <c:pt idx="13">
                  <c:v>1.4104300000000001</c:v>
                </c:pt>
                <c:pt idx="14">
                  <c:v>1.31263</c:v>
                </c:pt>
                <c:pt idx="15">
                  <c:v>1.24072</c:v>
                </c:pt>
                <c:pt idx="16">
                  <c:v>1.1688099999999999</c:v>
                </c:pt>
                <c:pt idx="17">
                  <c:v>1.1092900000000001</c:v>
                </c:pt>
                <c:pt idx="18">
                  <c:v>1.04976</c:v>
                </c:pt>
                <c:pt idx="19">
                  <c:v>1.0013000000000001</c:v>
                </c:pt>
                <c:pt idx="20">
                  <c:v>0.95284000000000002</c:v>
                </c:pt>
                <c:pt idx="21">
                  <c:v>0.91854000000000002</c:v>
                </c:pt>
                <c:pt idx="22">
                  <c:v>0.88424000000000003</c:v>
                </c:pt>
              </c:numCache>
            </c:numRef>
          </c:val>
          <c:smooth val="1"/>
          <c:extLst>
            <c:ext xmlns:c16="http://schemas.microsoft.com/office/drawing/2014/chart" uri="{C3380CC4-5D6E-409C-BE32-E72D297353CC}">
              <c16:uniqueId val="{00000004-5625-4691-847F-AC874E259686}"/>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0000" sourceLinked="0"/>
        <c:majorTickMark val="out"/>
        <c:minorTickMark val="none"/>
        <c:tickLblPos val="low"/>
        <c:spPr>
          <a:ln w="9525">
            <a:solidFill>
              <a:srgbClr val="CFCABB"/>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Data'!$J$122</c:f>
              <c:strCache>
                <c:ptCount val="1"/>
                <c:pt idx="0">
                  <c:v>Fuel mass (mg)</c:v>
                </c:pt>
              </c:strCache>
            </c:strRef>
          </c:tx>
          <c:spPr>
            <a:ln w="22000">
              <a:solidFill>
                <a:srgbClr val="E8A33D"/>
              </a:solidFill>
              <a:prstDash val="solid"/>
            </a:ln>
          </c:spPr>
          <c:marker>
            <c:symbol val="none"/>
          </c:marker>
          <c:cat>
            <c:numRef>
              <c:f>'Chart Data'!$K$123:$K$147</c:f>
              <c:numCache>
                <c:formatCode>0.00</c:formatCode>
                <c:ptCount val="25"/>
                <c:pt idx="0">
                  <c:v>0</c:v>
                </c:pt>
                <c:pt idx="4">
                  <c:v>0.25</c:v>
                </c:pt>
                <c:pt idx="8">
                  <c:v>0.5</c:v>
                </c:pt>
                <c:pt idx="12">
                  <c:v>0.75</c:v>
                </c:pt>
                <c:pt idx="16">
                  <c:v>1</c:v>
                </c:pt>
                <c:pt idx="20">
                  <c:v>1.25</c:v>
                </c:pt>
                <c:pt idx="24">
                  <c:v>1.5</c:v>
                </c:pt>
              </c:numCache>
            </c:numRef>
          </c:cat>
          <c:val>
            <c:numRef>
              <c:f>'Chart Data'!$J$123:$J$147</c:f>
              <c:numCache>
                <c:formatCode>0.0000</c:formatCode>
                <c:ptCount val="25"/>
                <c:pt idx="0">
                  <c:v>0</c:v>
                </c:pt>
                <c:pt idx="1">
                  <c:v>0</c:v>
                </c:pt>
                <c:pt idx="2">
                  <c:v>0</c:v>
                </c:pt>
                <c:pt idx="3">
                  <c:v>0</c:v>
                </c:pt>
                <c:pt idx="4">
                  <c:v>0.1588</c:v>
                </c:pt>
                <c:pt idx="5">
                  <c:v>2.7423999999999999</c:v>
                </c:pt>
                <c:pt idx="6">
                  <c:v>5.3259999999999996</c:v>
                </c:pt>
                <c:pt idx="7">
                  <c:v>7.8792999999999997</c:v>
                </c:pt>
                <c:pt idx="8">
                  <c:v>10.432600000000001</c:v>
                </c:pt>
                <c:pt idx="9">
                  <c:v>12.9328</c:v>
                </c:pt>
                <c:pt idx="10">
                  <c:v>15.433</c:v>
                </c:pt>
                <c:pt idx="11">
                  <c:v>17.895199999999999</c:v>
                </c:pt>
                <c:pt idx="12">
                  <c:v>20.357500000000002</c:v>
                </c:pt>
                <c:pt idx="13">
                  <c:v>22.7667</c:v>
                </c:pt>
                <c:pt idx="14">
                  <c:v>25.175899999999999</c:v>
                </c:pt>
                <c:pt idx="15">
                  <c:v>27.4191</c:v>
                </c:pt>
                <c:pt idx="16">
                  <c:v>29.662299999999998</c:v>
                </c:pt>
                <c:pt idx="17">
                  <c:v>31.664100000000001</c:v>
                </c:pt>
                <c:pt idx="18">
                  <c:v>33.665799999999997</c:v>
                </c:pt>
                <c:pt idx="19">
                  <c:v>35.6372</c:v>
                </c:pt>
                <c:pt idx="20">
                  <c:v>37.608699999999999</c:v>
                </c:pt>
                <c:pt idx="21">
                  <c:v>39.557299999999998</c:v>
                </c:pt>
                <c:pt idx="22">
                  <c:v>41.506</c:v>
                </c:pt>
                <c:pt idx="23">
                  <c:v>43.431899999999999</c:v>
                </c:pt>
                <c:pt idx="24">
                  <c:v>45.357900000000001</c:v>
                </c:pt>
              </c:numCache>
            </c:numRef>
          </c:val>
          <c:smooth val="1"/>
          <c:extLst>
            <c:ext xmlns:c16="http://schemas.microsoft.com/office/drawing/2014/chart" uri="{C3380CC4-5D6E-409C-BE32-E72D297353CC}">
              <c16:uniqueId val="{00000000-7C90-45CE-8732-125F37ED67CC}"/>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 sourceLinked="0"/>
        <c:majorTickMark val="out"/>
        <c:minorTickMark val="none"/>
        <c:tickLblPos val="low"/>
        <c:spPr>
          <a:ln w="9525">
            <a:solidFill>
              <a:srgbClr val="CFCABB"/>
            </a:solidFill>
            <a:prstDash val="solid"/>
          </a:ln>
        </c:spPr>
        <c:crossAx val="10"/>
        <c:crosses val="autoZero"/>
        <c:crossBetween val="between"/>
      </c:valAx>
    </c:plotArea>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Data'!$C$152</c:f>
              <c:strCache>
                <c:ptCount val="1"/>
                <c:pt idx="0">
                  <c:v>250 kPa</c:v>
                </c:pt>
              </c:strCache>
            </c:strRef>
          </c:tx>
          <c:spPr>
            <a:ln w="22000">
              <a:solidFill>
                <a:srgbClr val="55534C"/>
              </a:solidFill>
              <a:prstDash val="solid"/>
            </a:ln>
          </c:spPr>
          <c:marker>
            <c:symbol val="none"/>
          </c:marker>
          <c:cat>
            <c:numRef>
              <c:f>'Chart Data'!$B$153:$B$175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Data'!$C$153:$C$175</c:f>
              <c:numCache>
                <c:formatCode>0.00000</c:formatCode>
                <c:ptCount val="23"/>
                <c:pt idx="0">
                  <c:v>2.0672000000000001</c:v>
                </c:pt>
                <c:pt idx="1">
                  <c:v>1.85992</c:v>
                </c:pt>
                <c:pt idx="2">
                  <c:v>1.6526400000000001</c:v>
                </c:pt>
                <c:pt idx="3">
                  <c:v>1.51003</c:v>
                </c:pt>
                <c:pt idx="4">
                  <c:v>1.36741</c:v>
                </c:pt>
                <c:pt idx="5">
                  <c:v>1.26414</c:v>
                </c:pt>
                <c:pt idx="6">
                  <c:v>1.16086</c:v>
                </c:pt>
                <c:pt idx="7">
                  <c:v>1.04722</c:v>
                </c:pt>
                <c:pt idx="8">
                  <c:v>0.93357999999999997</c:v>
                </c:pt>
                <c:pt idx="9">
                  <c:v>0.85104999999999997</c:v>
                </c:pt>
                <c:pt idx="10">
                  <c:v>0.76853000000000005</c:v>
                </c:pt>
                <c:pt idx="11">
                  <c:v>0.69366000000000005</c:v>
                </c:pt>
                <c:pt idx="12">
                  <c:v>0.61880000000000002</c:v>
                </c:pt>
                <c:pt idx="13">
                  <c:v>0.56338999999999995</c:v>
                </c:pt>
                <c:pt idx="14">
                  <c:v>0.50799000000000005</c:v>
                </c:pt>
                <c:pt idx="15">
                  <c:v>0.47069</c:v>
                </c:pt>
                <c:pt idx="16">
                  <c:v>0.43339</c:v>
                </c:pt>
                <c:pt idx="17">
                  <c:v>0.40378999999999998</c:v>
                </c:pt>
                <c:pt idx="18">
                  <c:v>0.37419000000000002</c:v>
                </c:pt>
                <c:pt idx="19">
                  <c:v>0.34065000000000001</c:v>
                </c:pt>
                <c:pt idx="20">
                  <c:v>0.30712</c:v>
                </c:pt>
                <c:pt idx="21">
                  <c:v>0.28112999999999999</c:v>
                </c:pt>
                <c:pt idx="22">
                  <c:v>0.25513999999999998</c:v>
                </c:pt>
              </c:numCache>
            </c:numRef>
          </c:val>
          <c:smooth val="1"/>
          <c:extLst>
            <c:ext xmlns:c16="http://schemas.microsoft.com/office/drawing/2014/chart" uri="{C3380CC4-5D6E-409C-BE32-E72D297353CC}">
              <c16:uniqueId val="{00000000-7FFD-47C4-B19C-5B252E3DD17A}"/>
            </c:ext>
          </c:extLst>
        </c:ser>
        <c:ser>
          <c:idx val="1"/>
          <c:order val="1"/>
          <c:tx>
            <c:strRef>
              <c:f>'Chart Data'!$D$152</c:f>
              <c:strCache>
                <c:ptCount val="1"/>
                <c:pt idx="0">
                  <c:v>320 kPa</c:v>
                </c:pt>
              </c:strCache>
            </c:strRef>
          </c:tx>
          <c:spPr>
            <a:ln w="22000">
              <a:solidFill>
                <a:srgbClr val="8D8265"/>
              </a:solidFill>
              <a:prstDash val="solid"/>
            </a:ln>
          </c:spPr>
          <c:marker>
            <c:symbol val="none"/>
          </c:marker>
          <c:cat>
            <c:numRef>
              <c:f>'Chart Data'!$B$153:$B$175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Data'!$D$153:$D$175</c:f>
              <c:numCache>
                <c:formatCode>0.00000</c:formatCode>
                <c:ptCount val="23"/>
                <c:pt idx="0">
                  <c:v>2.3564600000000002</c:v>
                </c:pt>
                <c:pt idx="1">
                  <c:v>2.1197499999999998</c:v>
                </c:pt>
                <c:pt idx="2">
                  <c:v>1.88304</c:v>
                </c:pt>
                <c:pt idx="3">
                  <c:v>1.72088</c:v>
                </c:pt>
                <c:pt idx="4">
                  <c:v>1.5587200000000001</c:v>
                </c:pt>
                <c:pt idx="5">
                  <c:v>1.4415800000000001</c:v>
                </c:pt>
                <c:pt idx="6">
                  <c:v>1.3244400000000001</c:v>
                </c:pt>
                <c:pt idx="7">
                  <c:v>1.1929799999999999</c:v>
                </c:pt>
                <c:pt idx="8">
                  <c:v>1.0615300000000001</c:v>
                </c:pt>
                <c:pt idx="9">
                  <c:v>0.96653</c:v>
                </c:pt>
                <c:pt idx="10">
                  <c:v>0.87153999999999998</c:v>
                </c:pt>
                <c:pt idx="11">
                  <c:v>0.79727000000000003</c:v>
                </c:pt>
                <c:pt idx="12">
                  <c:v>0.72299999999999998</c:v>
                </c:pt>
                <c:pt idx="13">
                  <c:v>0.66646000000000005</c:v>
                </c:pt>
                <c:pt idx="14">
                  <c:v>0.60992000000000002</c:v>
                </c:pt>
                <c:pt idx="15">
                  <c:v>0.56242000000000003</c:v>
                </c:pt>
                <c:pt idx="16">
                  <c:v>0.51490999999999998</c:v>
                </c:pt>
                <c:pt idx="17">
                  <c:v>0.47735</c:v>
                </c:pt>
                <c:pt idx="18">
                  <c:v>0.43978</c:v>
                </c:pt>
                <c:pt idx="19">
                  <c:v>0.40538999999999997</c:v>
                </c:pt>
                <c:pt idx="20">
                  <c:v>0.37098999999999999</c:v>
                </c:pt>
                <c:pt idx="21">
                  <c:v>0.34359000000000001</c:v>
                </c:pt>
                <c:pt idx="22">
                  <c:v>0.31619000000000003</c:v>
                </c:pt>
              </c:numCache>
            </c:numRef>
          </c:val>
          <c:smooth val="1"/>
          <c:extLst>
            <c:ext xmlns:c16="http://schemas.microsoft.com/office/drawing/2014/chart" uri="{C3380CC4-5D6E-409C-BE32-E72D297353CC}">
              <c16:uniqueId val="{00000001-7FFD-47C4-B19C-5B252E3DD17A}"/>
            </c:ext>
          </c:extLst>
        </c:ser>
        <c:ser>
          <c:idx val="2"/>
          <c:order val="2"/>
          <c:tx>
            <c:strRef>
              <c:f>'Chart Data'!$E$152</c:f>
              <c:strCache>
                <c:ptCount val="1"/>
                <c:pt idx="0">
                  <c:v>400 kPa</c:v>
                </c:pt>
              </c:strCache>
            </c:strRef>
          </c:tx>
          <c:spPr>
            <a:ln w="22000">
              <a:solidFill>
                <a:srgbClr val="E8A33D"/>
              </a:solidFill>
              <a:prstDash val="solid"/>
            </a:ln>
          </c:spPr>
          <c:marker>
            <c:symbol val="none"/>
          </c:marker>
          <c:cat>
            <c:numRef>
              <c:f>'Chart Data'!$B$153:$B$175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Data'!$E$153:$E$175</c:f>
              <c:numCache>
                <c:formatCode>0.00000</c:formatCode>
                <c:ptCount val="23"/>
                <c:pt idx="0">
                  <c:v>2.6997200000000001</c:v>
                </c:pt>
                <c:pt idx="1">
                  <c:v>2.4289499999999999</c:v>
                </c:pt>
                <c:pt idx="2">
                  <c:v>2.1581800000000002</c:v>
                </c:pt>
                <c:pt idx="3">
                  <c:v>1.97295</c:v>
                </c:pt>
                <c:pt idx="4">
                  <c:v>1.7877099999999999</c:v>
                </c:pt>
                <c:pt idx="5">
                  <c:v>1.65405</c:v>
                </c:pt>
                <c:pt idx="6">
                  <c:v>1.5204</c:v>
                </c:pt>
                <c:pt idx="7">
                  <c:v>1.3675299999999999</c:v>
                </c:pt>
                <c:pt idx="8">
                  <c:v>1.21465</c:v>
                </c:pt>
                <c:pt idx="9">
                  <c:v>1.1045799999999999</c:v>
                </c:pt>
                <c:pt idx="10">
                  <c:v>0.99451999999999996</c:v>
                </c:pt>
                <c:pt idx="11">
                  <c:v>0.91883999999999999</c:v>
                </c:pt>
                <c:pt idx="12">
                  <c:v>0.84316000000000002</c:v>
                </c:pt>
                <c:pt idx="13">
                  <c:v>0.78295000000000003</c:v>
                </c:pt>
                <c:pt idx="14">
                  <c:v>0.72274000000000005</c:v>
                </c:pt>
                <c:pt idx="15">
                  <c:v>0.66459999999999997</c:v>
                </c:pt>
                <c:pt idx="16">
                  <c:v>0.60646999999999995</c:v>
                </c:pt>
                <c:pt idx="17">
                  <c:v>0.56106999999999996</c:v>
                </c:pt>
                <c:pt idx="18">
                  <c:v>0.51568000000000003</c:v>
                </c:pt>
                <c:pt idx="19">
                  <c:v>0.47371000000000002</c:v>
                </c:pt>
                <c:pt idx="20">
                  <c:v>0.43175000000000002</c:v>
                </c:pt>
                <c:pt idx="21">
                  <c:v>0.39883999999999997</c:v>
                </c:pt>
                <c:pt idx="22">
                  <c:v>0.36592999999999998</c:v>
                </c:pt>
              </c:numCache>
            </c:numRef>
          </c:val>
          <c:smooth val="1"/>
          <c:extLst>
            <c:ext xmlns:c16="http://schemas.microsoft.com/office/drawing/2014/chart" uri="{C3380CC4-5D6E-409C-BE32-E72D297353CC}">
              <c16:uniqueId val="{00000002-7FFD-47C4-B19C-5B252E3DD17A}"/>
            </c:ext>
          </c:extLst>
        </c:ser>
        <c:ser>
          <c:idx val="3"/>
          <c:order val="3"/>
          <c:tx>
            <c:strRef>
              <c:f>'Chart Data'!$F$152</c:f>
              <c:strCache>
                <c:ptCount val="1"/>
                <c:pt idx="0">
                  <c:v>500 kPa</c:v>
                </c:pt>
              </c:strCache>
            </c:strRef>
          </c:tx>
          <c:spPr>
            <a:ln w="22000">
              <a:solidFill>
                <a:srgbClr val="B97B1F"/>
              </a:solidFill>
              <a:prstDash val="solid"/>
            </a:ln>
          </c:spPr>
          <c:marker>
            <c:symbol val="none"/>
          </c:marker>
          <c:cat>
            <c:numRef>
              <c:f>'Chart Data'!$B$153:$B$175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Data'!$F$153:$F$175</c:f>
              <c:numCache>
                <c:formatCode>0.00000</c:formatCode>
                <c:ptCount val="23"/>
                <c:pt idx="0">
                  <c:v>3.1797900000000001</c:v>
                </c:pt>
                <c:pt idx="1">
                  <c:v>2.8620399999999999</c:v>
                </c:pt>
                <c:pt idx="2">
                  <c:v>2.5442999999999998</c:v>
                </c:pt>
                <c:pt idx="3">
                  <c:v>2.3267199999999999</c:v>
                </c:pt>
                <c:pt idx="4">
                  <c:v>2.1091299999999999</c:v>
                </c:pt>
                <c:pt idx="5">
                  <c:v>1.9518899999999999</c:v>
                </c:pt>
                <c:pt idx="6">
                  <c:v>1.7946500000000001</c:v>
                </c:pt>
                <c:pt idx="7">
                  <c:v>1.6052299999999999</c:v>
                </c:pt>
                <c:pt idx="8">
                  <c:v>1.4157999999999999</c:v>
                </c:pt>
                <c:pt idx="9">
                  <c:v>1.28084</c:v>
                </c:pt>
                <c:pt idx="10">
                  <c:v>1.14588</c:v>
                </c:pt>
                <c:pt idx="11">
                  <c:v>1.05257</c:v>
                </c:pt>
                <c:pt idx="12">
                  <c:v>0.95926999999999996</c:v>
                </c:pt>
                <c:pt idx="13">
                  <c:v>0.88629999999999998</c:v>
                </c:pt>
                <c:pt idx="14">
                  <c:v>0.81333</c:v>
                </c:pt>
                <c:pt idx="15">
                  <c:v>0.75758000000000003</c:v>
                </c:pt>
                <c:pt idx="16">
                  <c:v>0.70182</c:v>
                </c:pt>
                <c:pt idx="17">
                  <c:v>0.65715999999999997</c:v>
                </c:pt>
                <c:pt idx="18">
                  <c:v>0.61248999999999998</c:v>
                </c:pt>
                <c:pt idx="19">
                  <c:v>0.56584999999999996</c:v>
                </c:pt>
                <c:pt idx="20">
                  <c:v>0.51920999999999995</c:v>
                </c:pt>
                <c:pt idx="21">
                  <c:v>0.48219000000000001</c:v>
                </c:pt>
                <c:pt idx="22">
                  <c:v>0.44517000000000001</c:v>
                </c:pt>
              </c:numCache>
            </c:numRef>
          </c:val>
          <c:smooth val="1"/>
          <c:extLst>
            <c:ext xmlns:c16="http://schemas.microsoft.com/office/drawing/2014/chart" uri="{C3380CC4-5D6E-409C-BE32-E72D297353CC}">
              <c16:uniqueId val="{00000003-7FFD-47C4-B19C-5B252E3DD17A}"/>
            </c:ext>
          </c:extLst>
        </c:ser>
        <c:ser>
          <c:idx val="4"/>
          <c:order val="4"/>
          <c:tx>
            <c:strRef>
              <c:f>'Chart Data'!$G$152</c:f>
              <c:strCache>
                <c:ptCount val="1"/>
                <c:pt idx="0">
                  <c:v>600 kPa</c:v>
                </c:pt>
              </c:strCache>
            </c:strRef>
          </c:tx>
          <c:spPr>
            <a:ln w="22000">
              <a:solidFill>
                <a:srgbClr val="2B2B29"/>
              </a:solidFill>
              <a:prstDash val="solid"/>
            </a:ln>
          </c:spPr>
          <c:marker>
            <c:symbol val="none"/>
          </c:marker>
          <c:cat>
            <c:numRef>
              <c:f>'Chart Data'!$B$153:$B$175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Data'!$G$153:$G$175</c:f>
              <c:numCache>
                <c:formatCode>0.00000</c:formatCode>
                <c:ptCount val="23"/>
                <c:pt idx="0">
                  <c:v>3.7982999999999998</c:v>
                </c:pt>
                <c:pt idx="1">
                  <c:v>3.4201100000000002</c:v>
                </c:pt>
                <c:pt idx="2">
                  <c:v>3.0419299999999998</c:v>
                </c:pt>
                <c:pt idx="3">
                  <c:v>2.78206</c:v>
                </c:pt>
                <c:pt idx="4">
                  <c:v>2.5221800000000001</c:v>
                </c:pt>
                <c:pt idx="5">
                  <c:v>2.3325900000000002</c:v>
                </c:pt>
                <c:pt idx="6">
                  <c:v>2.1429999999999998</c:v>
                </c:pt>
                <c:pt idx="7">
                  <c:v>1.8999900000000001</c:v>
                </c:pt>
                <c:pt idx="8">
                  <c:v>1.6569799999999999</c:v>
                </c:pt>
                <c:pt idx="9">
                  <c:v>1.48671</c:v>
                </c:pt>
                <c:pt idx="10">
                  <c:v>1.31643</c:v>
                </c:pt>
                <c:pt idx="11">
                  <c:v>1.2069000000000001</c:v>
                </c:pt>
                <c:pt idx="12">
                  <c:v>1.0973599999999999</c:v>
                </c:pt>
                <c:pt idx="13">
                  <c:v>1.0134799999999999</c:v>
                </c:pt>
                <c:pt idx="14">
                  <c:v>0.92959000000000003</c:v>
                </c:pt>
                <c:pt idx="15">
                  <c:v>0.86982000000000004</c:v>
                </c:pt>
                <c:pt idx="16">
                  <c:v>0.81005000000000005</c:v>
                </c:pt>
                <c:pt idx="17">
                  <c:v>0.76198999999999995</c:v>
                </c:pt>
                <c:pt idx="18">
                  <c:v>0.71392</c:v>
                </c:pt>
                <c:pt idx="19">
                  <c:v>0.67140999999999995</c:v>
                </c:pt>
                <c:pt idx="20">
                  <c:v>0.62890999999999997</c:v>
                </c:pt>
                <c:pt idx="21">
                  <c:v>0.59157999999999999</c:v>
                </c:pt>
                <c:pt idx="22">
                  <c:v>0.55425999999999997</c:v>
                </c:pt>
              </c:numCache>
            </c:numRef>
          </c:val>
          <c:smooth val="1"/>
          <c:extLst>
            <c:ext xmlns:c16="http://schemas.microsoft.com/office/drawing/2014/chart" uri="{C3380CC4-5D6E-409C-BE32-E72D297353CC}">
              <c16:uniqueId val="{00000004-7FFD-47C4-B19C-5B252E3DD17A}"/>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0000" sourceLinked="0"/>
        <c:majorTickMark val="out"/>
        <c:minorTickMark val="none"/>
        <c:tickLblPos val="low"/>
        <c:spPr>
          <a:ln w="9525">
            <a:solidFill>
              <a:srgbClr val="CFCABB"/>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Data'!$J$152</c:f>
              <c:strCache>
                <c:ptCount val="1"/>
                <c:pt idx="0">
                  <c:v>Fuel mass (mg)</c:v>
                </c:pt>
              </c:strCache>
            </c:strRef>
          </c:tx>
          <c:spPr>
            <a:ln w="22000">
              <a:solidFill>
                <a:srgbClr val="E8A33D"/>
              </a:solidFill>
              <a:prstDash val="solid"/>
            </a:ln>
          </c:spPr>
          <c:marker>
            <c:symbol val="none"/>
          </c:marker>
          <c:cat>
            <c:numRef>
              <c:f>'Chart Data'!$K$153:$K$177</c:f>
              <c:numCache>
                <c:formatCode>0.00</c:formatCode>
                <c:ptCount val="25"/>
                <c:pt idx="0">
                  <c:v>0</c:v>
                </c:pt>
                <c:pt idx="4">
                  <c:v>0.25</c:v>
                </c:pt>
                <c:pt idx="8">
                  <c:v>0.5</c:v>
                </c:pt>
                <c:pt idx="12">
                  <c:v>0.75</c:v>
                </c:pt>
                <c:pt idx="16">
                  <c:v>1</c:v>
                </c:pt>
                <c:pt idx="20">
                  <c:v>1.25</c:v>
                </c:pt>
                <c:pt idx="24">
                  <c:v>1.5</c:v>
                </c:pt>
              </c:numCache>
            </c:numRef>
          </c:cat>
          <c:val>
            <c:numRef>
              <c:f>'Chart Data'!$J$153:$J$177</c:f>
              <c:numCache>
                <c:formatCode>0.0000</c:formatCode>
                <c:ptCount val="25"/>
                <c:pt idx="0">
                  <c:v>0</c:v>
                </c:pt>
                <c:pt idx="1">
                  <c:v>0</c:v>
                </c:pt>
                <c:pt idx="2">
                  <c:v>0</c:v>
                </c:pt>
                <c:pt idx="3">
                  <c:v>0</c:v>
                </c:pt>
                <c:pt idx="4">
                  <c:v>0.9345</c:v>
                </c:pt>
                <c:pt idx="5">
                  <c:v>4.7323000000000004</c:v>
                </c:pt>
                <c:pt idx="6">
                  <c:v>8.5300999999999991</c:v>
                </c:pt>
                <c:pt idx="7">
                  <c:v>11.1502</c:v>
                </c:pt>
                <c:pt idx="8">
                  <c:v>13.770300000000001</c:v>
                </c:pt>
                <c:pt idx="9">
                  <c:v>16.634899999999998</c:v>
                </c:pt>
                <c:pt idx="10">
                  <c:v>19.499600000000001</c:v>
                </c:pt>
                <c:pt idx="11">
                  <c:v>22.1783</c:v>
                </c:pt>
                <c:pt idx="12">
                  <c:v>24.856999999999999</c:v>
                </c:pt>
                <c:pt idx="13">
                  <c:v>27.704899999999999</c:v>
                </c:pt>
                <c:pt idx="14">
                  <c:v>30.552800000000001</c:v>
                </c:pt>
                <c:pt idx="15">
                  <c:v>33.784399999999998</c:v>
                </c:pt>
                <c:pt idx="16">
                  <c:v>37.015999999999998</c:v>
                </c:pt>
                <c:pt idx="17">
                  <c:v>39.6997</c:v>
                </c:pt>
                <c:pt idx="18">
                  <c:v>42.034999999999997</c:v>
                </c:pt>
                <c:pt idx="19">
                  <c:v>44.370199999999997</c:v>
                </c:pt>
                <c:pt idx="20">
                  <c:v>46.705500000000001</c:v>
                </c:pt>
                <c:pt idx="21">
                  <c:v>49.040799999999997</c:v>
                </c:pt>
                <c:pt idx="22">
                  <c:v>51.376100000000001</c:v>
                </c:pt>
                <c:pt idx="23">
                  <c:v>53.711300000000001</c:v>
                </c:pt>
                <c:pt idx="24">
                  <c:v>56.046599999999998</c:v>
                </c:pt>
              </c:numCache>
            </c:numRef>
          </c:val>
          <c:smooth val="1"/>
          <c:extLst>
            <c:ext xmlns:c16="http://schemas.microsoft.com/office/drawing/2014/chart" uri="{C3380CC4-5D6E-409C-BE32-E72D297353CC}">
              <c16:uniqueId val="{00000000-8754-4D14-84BD-CA8747C2FEC5}"/>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 sourceLinked="0"/>
        <c:majorTickMark val="out"/>
        <c:minorTickMark val="none"/>
        <c:tickLblPos val="low"/>
        <c:spPr>
          <a:ln w="9525">
            <a:solidFill>
              <a:srgbClr val="CFCABB"/>
            </a:solidFill>
            <a:prstDash val="solid"/>
          </a:ln>
        </c:spPr>
        <c:crossAx val="10"/>
        <c:crosses val="autoZero"/>
        <c:crossBetween val="between"/>
      </c:valAx>
    </c:plotArea>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Data'!$J$2</c:f>
              <c:strCache>
                <c:ptCount val="1"/>
                <c:pt idx="0">
                  <c:v>Fuel mass (mg)</c:v>
                </c:pt>
              </c:strCache>
            </c:strRef>
          </c:tx>
          <c:spPr>
            <a:ln w="22000">
              <a:solidFill>
                <a:srgbClr val="E8A33D"/>
              </a:solidFill>
              <a:prstDash val="solid"/>
            </a:ln>
          </c:spPr>
          <c:marker>
            <c:symbol val="none"/>
          </c:marker>
          <c:cat>
            <c:numRef>
              <c:f>'Chart Data'!$K$3:$K$27</c:f>
              <c:numCache>
                <c:formatCode>0.00</c:formatCode>
                <c:ptCount val="25"/>
                <c:pt idx="0">
                  <c:v>0</c:v>
                </c:pt>
                <c:pt idx="4">
                  <c:v>0.25</c:v>
                </c:pt>
                <c:pt idx="8">
                  <c:v>0.5</c:v>
                </c:pt>
                <c:pt idx="12">
                  <c:v>0.75</c:v>
                </c:pt>
                <c:pt idx="16">
                  <c:v>1</c:v>
                </c:pt>
                <c:pt idx="20">
                  <c:v>1.25</c:v>
                </c:pt>
                <c:pt idx="24">
                  <c:v>1.5</c:v>
                </c:pt>
              </c:numCache>
            </c:numRef>
          </c:cat>
          <c:val>
            <c:numRef>
              <c:f>'Chart Data'!$J$3:$J$27</c:f>
              <c:numCache>
                <c:formatCode>0.0000</c:formatCode>
                <c:ptCount val="25"/>
                <c:pt idx="0">
                  <c:v>0</c:v>
                </c:pt>
                <c:pt idx="1">
                  <c:v>0.66090000000000004</c:v>
                </c:pt>
                <c:pt idx="2">
                  <c:v>1.3218000000000001</c:v>
                </c:pt>
                <c:pt idx="3">
                  <c:v>1.9827999999999999</c:v>
                </c:pt>
                <c:pt idx="4">
                  <c:v>2.6436999999999999</c:v>
                </c:pt>
                <c:pt idx="5">
                  <c:v>3.3046000000000002</c:v>
                </c:pt>
                <c:pt idx="6">
                  <c:v>3.9655</c:v>
                </c:pt>
                <c:pt idx="7">
                  <c:v>4.6264000000000003</c:v>
                </c:pt>
                <c:pt idx="8">
                  <c:v>5.2873999999999999</c:v>
                </c:pt>
                <c:pt idx="9">
                  <c:v>5.9482999999999997</c:v>
                </c:pt>
                <c:pt idx="10">
                  <c:v>6.6092000000000004</c:v>
                </c:pt>
                <c:pt idx="11">
                  <c:v>7.2701000000000002</c:v>
                </c:pt>
                <c:pt idx="12">
                  <c:v>7.9310999999999998</c:v>
                </c:pt>
                <c:pt idx="13">
                  <c:v>8.5920000000000005</c:v>
                </c:pt>
                <c:pt idx="14">
                  <c:v>9.2529000000000003</c:v>
                </c:pt>
                <c:pt idx="15">
                  <c:v>9.9138000000000002</c:v>
                </c:pt>
                <c:pt idx="16">
                  <c:v>10.5747</c:v>
                </c:pt>
                <c:pt idx="17">
                  <c:v>11.2357</c:v>
                </c:pt>
                <c:pt idx="18">
                  <c:v>11.896599999999999</c:v>
                </c:pt>
                <c:pt idx="19">
                  <c:v>12.557499999999999</c:v>
                </c:pt>
                <c:pt idx="20">
                  <c:v>13.218400000000001</c:v>
                </c:pt>
                <c:pt idx="21">
                  <c:v>13.879300000000001</c:v>
                </c:pt>
                <c:pt idx="22">
                  <c:v>14.5403</c:v>
                </c:pt>
                <c:pt idx="23">
                  <c:v>15.2012</c:v>
                </c:pt>
                <c:pt idx="24">
                  <c:v>15.8621</c:v>
                </c:pt>
              </c:numCache>
            </c:numRef>
          </c:val>
          <c:smooth val="1"/>
          <c:extLst>
            <c:ext xmlns:c16="http://schemas.microsoft.com/office/drawing/2014/chart" uri="{C3380CC4-5D6E-409C-BE32-E72D297353CC}">
              <c16:uniqueId val="{00000000-5B0F-434A-9F65-311334E0E340}"/>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 sourceLinked="0"/>
        <c:majorTickMark val="out"/>
        <c:minorTickMark val="none"/>
        <c:tickLblPos val="low"/>
        <c:spPr>
          <a:ln w="9525">
            <a:solidFill>
              <a:srgbClr val="CFCABB"/>
            </a:solidFill>
            <a:prstDash val="solid"/>
          </a:ln>
        </c:spPr>
        <c:crossAx val="10"/>
        <c:crosses val="autoZero"/>
        <c:crossBetween val="between"/>
      </c:valAx>
    </c:plotArea>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Data'!$C$32</c:f>
              <c:strCache>
                <c:ptCount val="1"/>
                <c:pt idx="0">
                  <c:v>250 kPa</c:v>
                </c:pt>
              </c:strCache>
            </c:strRef>
          </c:tx>
          <c:spPr>
            <a:ln w="22000">
              <a:solidFill>
                <a:srgbClr val="55534C"/>
              </a:solidFill>
              <a:prstDash val="solid"/>
            </a:ln>
          </c:spPr>
          <c:marker>
            <c:symbol val="none"/>
          </c:marker>
          <c:cat>
            <c:numRef>
              <c:f>'Chart Data'!$B$33:$B$55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Data'!$C$33:$C$55</c:f>
              <c:numCache>
                <c:formatCode>0.00000</c:formatCode>
                <c:ptCount val="23"/>
                <c:pt idx="0">
                  <c:v>3.3955199999999999</c:v>
                </c:pt>
                <c:pt idx="1">
                  <c:v>3.0550999999999999</c:v>
                </c:pt>
                <c:pt idx="2">
                  <c:v>2.71469</c:v>
                </c:pt>
                <c:pt idx="3">
                  <c:v>2.4807600000000001</c:v>
                </c:pt>
                <c:pt idx="4">
                  <c:v>2.2468400000000002</c:v>
                </c:pt>
                <c:pt idx="5">
                  <c:v>2.0772599999999999</c:v>
                </c:pt>
                <c:pt idx="6">
                  <c:v>1.90768</c:v>
                </c:pt>
                <c:pt idx="7">
                  <c:v>1.76566</c:v>
                </c:pt>
                <c:pt idx="8">
                  <c:v>1.62365</c:v>
                </c:pt>
                <c:pt idx="9">
                  <c:v>1.5178100000000001</c:v>
                </c:pt>
                <c:pt idx="10">
                  <c:v>1.41198</c:v>
                </c:pt>
                <c:pt idx="11">
                  <c:v>1.3321400000000001</c:v>
                </c:pt>
                <c:pt idx="12">
                  <c:v>1.2522899999999999</c:v>
                </c:pt>
                <c:pt idx="13">
                  <c:v>1.1871499999999999</c:v>
                </c:pt>
                <c:pt idx="14">
                  <c:v>1.12202</c:v>
                </c:pt>
                <c:pt idx="15">
                  <c:v>1.07016</c:v>
                </c:pt>
                <c:pt idx="16">
                  <c:v>1.01831</c:v>
                </c:pt>
                <c:pt idx="17">
                  <c:v>0.97431999999999996</c:v>
                </c:pt>
                <c:pt idx="18">
                  <c:v>0.93032000000000004</c:v>
                </c:pt>
                <c:pt idx="19">
                  <c:v>0.89463000000000004</c:v>
                </c:pt>
                <c:pt idx="20">
                  <c:v>0.85894000000000004</c:v>
                </c:pt>
                <c:pt idx="21">
                  <c:v>0.82779000000000003</c:v>
                </c:pt>
                <c:pt idx="22">
                  <c:v>0.79662999999999995</c:v>
                </c:pt>
              </c:numCache>
            </c:numRef>
          </c:val>
          <c:smooth val="1"/>
          <c:extLst>
            <c:ext xmlns:c16="http://schemas.microsoft.com/office/drawing/2014/chart" uri="{C3380CC4-5D6E-409C-BE32-E72D297353CC}">
              <c16:uniqueId val="{00000000-A1A0-4A6B-81A0-7EF1B4EB5AB6}"/>
            </c:ext>
          </c:extLst>
        </c:ser>
        <c:ser>
          <c:idx val="1"/>
          <c:order val="1"/>
          <c:tx>
            <c:strRef>
              <c:f>'Chart Data'!$D$32</c:f>
              <c:strCache>
                <c:ptCount val="1"/>
                <c:pt idx="0">
                  <c:v>320 kPa</c:v>
                </c:pt>
              </c:strCache>
            </c:strRef>
          </c:tx>
          <c:spPr>
            <a:ln w="22000">
              <a:solidFill>
                <a:srgbClr val="8D8265"/>
              </a:solidFill>
              <a:prstDash val="solid"/>
            </a:ln>
          </c:spPr>
          <c:marker>
            <c:symbol val="none"/>
          </c:marker>
          <c:cat>
            <c:numRef>
              <c:f>'Chart Data'!$B$33:$B$55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Data'!$D$33:$D$55</c:f>
              <c:numCache>
                <c:formatCode>0.00000</c:formatCode>
                <c:ptCount val="23"/>
                <c:pt idx="0">
                  <c:v>3.5686599999999999</c:v>
                </c:pt>
                <c:pt idx="1">
                  <c:v>3.2096200000000001</c:v>
                </c:pt>
                <c:pt idx="2">
                  <c:v>2.8505799999999999</c:v>
                </c:pt>
                <c:pt idx="3">
                  <c:v>2.6077300000000001</c:v>
                </c:pt>
                <c:pt idx="4">
                  <c:v>2.3648799999999999</c:v>
                </c:pt>
                <c:pt idx="5">
                  <c:v>2.18892</c:v>
                </c:pt>
                <c:pt idx="6">
                  <c:v>2.01295</c:v>
                </c:pt>
                <c:pt idx="7">
                  <c:v>1.85944</c:v>
                </c:pt>
                <c:pt idx="8">
                  <c:v>1.70594</c:v>
                </c:pt>
                <c:pt idx="9">
                  <c:v>1.5885800000000001</c:v>
                </c:pt>
                <c:pt idx="10">
                  <c:v>1.47122</c:v>
                </c:pt>
                <c:pt idx="11">
                  <c:v>1.38557</c:v>
                </c:pt>
                <c:pt idx="12">
                  <c:v>1.2999099999999999</c:v>
                </c:pt>
                <c:pt idx="13">
                  <c:v>1.23031</c:v>
                </c:pt>
                <c:pt idx="14">
                  <c:v>1.1607099999999999</c:v>
                </c:pt>
                <c:pt idx="15">
                  <c:v>1.10517</c:v>
                </c:pt>
                <c:pt idx="16">
                  <c:v>1.0496399999999999</c:v>
                </c:pt>
                <c:pt idx="17">
                  <c:v>1.0027699999999999</c:v>
                </c:pt>
                <c:pt idx="18">
                  <c:v>0.95589000000000002</c:v>
                </c:pt>
                <c:pt idx="19">
                  <c:v>0.92020999999999997</c:v>
                </c:pt>
                <c:pt idx="20">
                  <c:v>0.88453000000000004</c:v>
                </c:pt>
                <c:pt idx="21">
                  <c:v>0.85336999999999996</c:v>
                </c:pt>
                <c:pt idx="22">
                  <c:v>0.82221</c:v>
                </c:pt>
              </c:numCache>
            </c:numRef>
          </c:val>
          <c:smooth val="1"/>
          <c:extLst>
            <c:ext xmlns:c16="http://schemas.microsoft.com/office/drawing/2014/chart" uri="{C3380CC4-5D6E-409C-BE32-E72D297353CC}">
              <c16:uniqueId val="{00000001-A1A0-4A6B-81A0-7EF1B4EB5AB6}"/>
            </c:ext>
          </c:extLst>
        </c:ser>
        <c:ser>
          <c:idx val="2"/>
          <c:order val="2"/>
          <c:tx>
            <c:strRef>
              <c:f>'Chart Data'!$E$32</c:f>
              <c:strCache>
                <c:ptCount val="1"/>
                <c:pt idx="0">
                  <c:v>400 kPa</c:v>
                </c:pt>
              </c:strCache>
            </c:strRef>
          </c:tx>
          <c:spPr>
            <a:ln w="22000">
              <a:solidFill>
                <a:srgbClr val="E8A33D"/>
              </a:solidFill>
              <a:prstDash val="solid"/>
            </a:ln>
          </c:spPr>
          <c:marker>
            <c:symbol val="none"/>
          </c:marker>
          <c:cat>
            <c:numRef>
              <c:f>'Chart Data'!$B$33:$B$55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Data'!$E$33:$E$55</c:f>
              <c:numCache>
                <c:formatCode>0.00000</c:formatCode>
                <c:ptCount val="23"/>
                <c:pt idx="0">
                  <c:v>3.8047800000000001</c:v>
                </c:pt>
                <c:pt idx="1">
                  <c:v>3.4270299999999998</c:v>
                </c:pt>
                <c:pt idx="2">
                  <c:v>3.04928</c:v>
                </c:pt>
                <c:pt idx="3">
                  <c:v>2.7892600000000001</c:v>
                </c:pt>
                <c:pt idx="4">
                  <c:v>2.5292500000000002</c:v>
                </c:pt>
                <c:pt idx="5">
                  <c:v>2.3403100000000001</c:v>
                </c:pt>
                <c:pt idx="6">
                  <c:v>2.15137</c:v>
                </c:pt>
                <c:pt idx="7">
                  <c:v>1.9829300000000001</c:v>
                </c:pt>
                <c:pt idx="8">
                  <c:v>1.8144800000000001</c:v>
                </c:pt>
                <c:pt idx="9">
                  <c:v>1.68618</c:v>
                </c:pt>
                <c:pt idx="10">
                  <c:v>1.5578700000000001</c:v>
                </c:pt>
                <c:pt idx="11">
                  <c:v>1.46679</c:v>
                </c:pt>
                <c:pt idx="12">
                  <c:v>1.37571</c:v>
                </c:pt>
                <c:pt idx="13">
                  <c:v>1.3018099999999999</c:v>
                </c:pt>
                <c:pt idx="14">
                  <c:v>1.2279100000000001</c:v>
                </c:pt>
                <c:pt idx="15">
                  <c:v>1.16899</c:v>
                </c:pt>
                <c:pt idx="16">
                  <c:v>1.11008</c:v>
                </c:pt>
                <c:pt idx="17">
                  <c:v>1.0605199999999999</c:v>
                </c:pt>
                <c:pt idx="18">
                  <c:v>1.0109600000000001</c:v>
                </c:pt>
                <c:pt idx="19">
                  <c:v>0.97323999999999999</c:v>
                </c:pt>
                <c:pt idx="20">
                  <c:v>0.93552000000000002</c:v>
                </c:pt>
                <c:pt idx="21">
                  <c:v>0.90271999999999997</c:v>
                </c:pt>
                <c:pt idx="22">
                  <c:v>0.86992000000000003</c:v>
                </c:pt>
              </c:numCache>
            </c:numRef>
          </c:val>
          <c:smooth val="1"/>
          <c:extLst>
            <c:ext xmlns:c16="http://schemas.microsoft.com/office/drawing/2014/chart" uri="{C3380CC4-5D6E-409C-BE32-E72D297353CC}">
              <c16:uniqueId val="{00000002-A1A0-4A6B-81A0-7EF1B4EB5AB6}"/>
            </c:ext>
          </c:extLst>
        </c:ser>
        <c:ser>
          <c:idx val="3"/>
          <c:order val="3"/>
          <c:tx>
            <c:strRef>
              <c:f>'Chart Data'!$F$32</c:f>
              <c:strCache>
                <c:ptCount val="1"/>
                <c:pt idx="0">
                  <c:v>500 kPa</c:v>
                </c:pt>
              </c:strCache>
            </c:strRef>
          </c:tx>
          <c:spPr>
            <a:ln w="22000">
              <a:solidFill>
                <a:srgbClr val="B97B1F"/>
              </a:solidFill>
              <a:prstDash val="solid"/>
            </a:ln>
          </c:spPr>
          <c:marker>
            <c:symbol val="none"/>
          </c:marker>
          <c:cat>
            <c:numRef>
              <c:f>'Chart Data'!$B$33:$B$55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Data'!$F$33:$F$55</c:f>
              <c:numCache>
                <c:formatCode>0.00000</c:formatCode>
                <c:ptCount val="23"/>
                <c:pt idx="0">
                  <c:v>4.1465899999999998</c:v>
                </c:pt>
                <c:pt idx="1">
                  <c:v>3.7333099999999999</c:v>
                </c:pt>
                <c:pt idx="2">
                  <c:v>3.32003</c:v>
                </c:pt>
                <c:pt idx="3">
                  <c:v>3.0351300000000001</c:v>
                </c:pt>
                <c:pt idx="4">
                  <c:v>2.7502399999999998</c:v>
                </c:pt>
                <c:pt idx="5">
                  <c:v>2.5430000000000001</c:v>
                </c:pt>
                <c:pt idx="6">
                  <c:v>2.3357600000000001</c:v>
                </c:pt>
                <c:pt idx="7">
                  <c:v>2.12967</c:v>
                </c:pt>
                <c:pt idx="8">
                  <c:v>1.9235899999999999</c:v>
                </c:pt>
                <c:pt idx="9">
                  <c:v>1.76999</c:v>
                </c:pt>
                <c:pt idx="10">
                  <c:v>1.61639</c:v>
                </c:pt>
                <c:pt idx="11">
                  <c:v>1.5173700000000001</c:v>
                </c:pt>
                <c:pt idx="12">
                  <c:v>1.41835</c:v>
                </c:pt>
                <c:pt idx="13">
                  <c:v>1.3386400000000001</c:v>
                </c:pt>
                <c:pt idx="14">
                  <c:v>1.25892</c:v>
                </c:pt>
                <c:pt idx="15">
                  <c:v>1.1966000000000001</c:v>
                </c:pt>
                <c:pt idx="16">
                  <c:v>1.1342699999999999</c:v>
                </c:pt>
                <c:pt idx="17">
                  <c:v>1.0822499999999999</c:v>
                </c:pt>
                <c:pt idx="18">
                  <c:v>1.03023</c:v>
                </c:pt>
                <c:pt idx="19">
                  <c:v>0.98687999999999998</c:v>
                </c:pt>
                <c:pt idx="20">
                  <c:v>0.94352000000000003</c:v>
                </c:pt>
                <c:pt idx="21">
                  <c:v>0.91049000000000002</c:v>
                </c:pt>
                <c:pt idx="22">
                  <c:v>0.87746999999999997</c:v>
                </c:pt>
              </c:numCache>
            </c:numRef>
          </c:val>
          <c:smooth val="1"/>
          <c:extLst>
            <c:ext xmlns:c16="http://schemas.microsoft.com/office/drawing/2014/chart" uri="{C3380CC4-5D6E-409C-BE32-E72D297353CC}">
              <c16:uniqueId val="{00000003-A1A0-4A6B-81A0-7EF1B4EB5AB6}"/>
            </c:ext>
          </c:extLst>
        </c:ser>
        <c:ser>
          <c:idx val="4"/>
          <c:order val="4"/>
          <c:tx>
            <c:strRef>
              <c:f>'Chart Data'!$G$32</c:f>
              <c:strCache>
                <c:ptCount val="1"/>
                <c:pt idx="0">
                  <c:v>600 kPa</c:v>
                </c:pt>
              </c:strCache>
            </c:strRef>
          </c:tx>
          <c:spPr>
            <a:ln w="22000">
              <a:solidFill>
                <a:srgbClr val="2B2B29"/>
              </a:solidFill>
              <a:prstDash val="solid"/>
            </a:ln>
          </c:spPr>
          <c:marker>
            <c:symbol val="none"/>
          </c:marker>
          <c:cat>
            <c:numRef>
              <c:f>'Chart Data'!$B$33:$B$55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Data'!$G$33:$G$55</c:f>
              <c:numCache>
                <c:formatCode>0.00000</c:formatCode>
                <c:ptCount val="23"/>
                <c:pt idx="0">
                  <c:v>4.4921199999999999</c:v>
                </c:pt>
                <c:pt idx="1">
                  <c:v>4.0417199999999998</c:v>
                </c:pt>
                <c:pt idx="2">
                  <c:v>3.59131</c:v>
                </c:pt>
                <c:pt idx="3">
                  <c:v>3.28084</c:v>
                </c:pt>
                <c:pt idx="4">
                  <c:v>2.97038</c:v>
                </c:pt>
                <c:pt idx="5">
                  <c:v>2.7446199999999998</c:v>
                </c:pt>
                <c:pt idx="6">
                  <c:v>2.5188700000000002</c:v>
                </c:pt>
                <c:pt idx="7">
                  <c:v>2.3108499999999998</c:v>
                </c:pt>
                <c:pt idx="8">
                  <c:v>2.10284</c:v>
                </c:pt>
                <c:pt idx="9">
                  <c:v>1.9260900000000001</c:v>
                </c:pt>
                <c:pt idx="10">
                  <c:v>1.7493399999999999</c:v>
                </c:pt>
                <c:pt idx="11">
                  <c:v>1.6279399999999999</c:v>
                </c:pt>
                <c:pt idx="12">
                  <c:v>1.5065299999999999</c:v>
                </c:pt>
                <c:pt idx="13">
                  <c:v>1.4102399999999999</c:v>
                </c:pt>
                <c:pt idx="14">
                  <c:v>1.3139400000000001</c:v>
                </c:pt>
                <c:pt idx="15">
                  <c:v>1.24282</c:v>
                </c:pt>
                <c:pt idx="16">
                  <c:v>1.17171</c:v>
                </c:pt>
                <c:pt idx="17">
                  <c:v>1.11242</c:v>
                </c:pt>
                <c:pt idx="18">
                  <c:v>1.0531200000000001</c:v>
                </c:pt>
                <c:pt idx="19">
                  <c:v>1.00448</c:v>
                </c:pt>
                <c:pt idx="20">
                  <c:v>0.95582999999999996</c:v>
                </c:pt>
                <c:pt idx="21">
                  <c:v>0.92107000000000006</c:v>
                </c:pt>
                <c:pt idx="22">
                  <c:v>0.88631000000000004</c:v>
                </c:pt>
              </c:numCache>
            </c:numRef>
          </c:val>
          <c:smooth val="1"/>
          <c:extLst>
            <c:ext xmlns:c16="http://schemas.microsoft.com/office/drawing/2014/chart" uri="{C3380CC4-5D6E-409C-BE32-E72D297353CC}">
              <c16:uniqueId val="{00000004-A1A0-4A6B-81A0-7EF1B4EB5AB6}"/>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0000" sourceLinked="0"/>
        <c:majorTickMark val="out"/>
        <c:minorTickMark val="none"/>
        <c:tickLblPos val="low"/>
        <c:spPr>
          <a:ln w="9525">
            <a:solidFill>
              <a:srgbClr val="CFCABB"/>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Data'!$J$32</c:f>
              <c:strCache>
                <c:ptCount val="1"/>
                <c:pt idx="0">
                  <c:v>Fuel mass (mg)</c:v>
                </c:pt>
              </c:strCache>
            </c:strRef>
          </c:tx>
          <c:spPr>
            <a:ln w="22000">
              <a:solidFill>
                <a:srgbClr val="E8A33D"/>
              </a:solidFill>
              <a:prstDash val="solid"/>
            </a:ln>
          </c:spPr>
          <c:marker>
            <c:symbol val="none"/>
          </c:marker>
          <c:cat>
            <c:numRef>
              <c:f>'Chart Data'!$K$33:$K$57</c:f>
              <c:numCache>
                <c:formatCode>0.00</c:formatCode>
                <c:ptCount val="25"/>
                <c:pt idx="0">
                  <c:v>0</c:v>
                </c:pt>
                <c:pt idx="4">
                  <c:v>0.25</c:v>
                </c:pt>
                <c:pt idx="8">
                  <c:v>0.5</c:v>
                </c:pt>
                <c:pt idx="12">
                  <c:v>0.75</c:v>
                </c:pt>
                <c:pt idx="16">
                  <c:v>1</c:v>
                </c:pt>
                <c:pt idx="20">
                  <c:v>1.25</c:v>
                </c:pt>
                <c:pt idx="24">
                  <c:v>1.5</c:v>
                </c:pt>
              </c:numCache>
            </c:numRef>
          </c:cat>
          <c:val>
            <c:numRef>
              <c:f>'Chart Data'!$J$33:$J$57</c:f>
              <c:numCache>
                <c:formatCode>0.0000</c:formatCode>
                <c:ptCount val="25"/>
                <c:pt idx="0">
                  <c:v>0</c:v>
                </c:pt>
                <c:pt idx="1">
                  <c:v>0.93420000000000003</c:v>
                </c:pt>
                <c:pt idx="2">
                  <c:v>1.8685</c:v>
                </c:pt>
                <c:pt idx="3">
                  <c:v>2.8027000000000002</c:v>
                </c:pt>
                <c:pt idx="4">
                  <c:v>3.7368999999999999</c:v>
                </c:pt>
                <c:pt idx="5">
                  <c:v>4.6711</c:v>
                </c:pt>
                <c:pt idx="6">
                  <c:v>5.6054000000000004</c:v>
                </c:pt>
                <c:pt idx="7">
                  <c:v>6.5396000000000001</c:v>
                </c:pt>
                <c:pt idx="8">
                  <c:v>7.4737999999999998</c:v>
                </c:pt>
                <c:pt idx="9">
                  <c:v>8.4079999999999995</c:v>
                </c:pt>
                <c:pt idx="10">
                  <c:v>9.3422999999999998</c:v>
                </c:pt>
                <c:pt idx="11">
                  <c:v>10.2765</c:v>
                </c:pt>
                <c:pt idx="12">
                  <c:v>11.210699999999999</c:v>
                </c:pt>
                <c:pt idx="13">
                  <c:v>12.1449</c:v>
                </c:pt>
                <c:pt idx="14">
                  <c:v>13.0792</c:v>
                </c:pt>
                <c:pt idx="15">
                  <c:v>14.013400000000001</c:v>
                </c:pt>
                <c:pt idx="16">
                  <c:v>14.9476</c:v>
                </c:pt>
                <c:pt idx="17">
                  <c:v>15.8818</c:v>
                </c:pt>
                <c:pt idx="18">
                  <c:v>16.816099999999999</c:v>
                </c:pt>
                <c:pt idx="19">
                  <c:v>17.750299999999999</c:v>
                </c:pt>
                <c:pt idx="20">
                  <c:v>18.6845</c:v>
                </c:pt>
                <c:pt idx="21">
                  <c:v>19.6187</c:v>
                </c:pt>
                <c:pt idx="22">
                  <c:v>20.553000000000001</c:v>
                </c:pt>
                <c:pt idx="23">
                  <c:v>21.487200000000001</c:v>
                </c:pt>
                <c:pt idx="24">
                  <c:v>22.421399999999998</c:v>
                </c:pt>
              </c:numCache>
            </c:numRef>
          </c:val>
          <c:smooth val="1"/>
          <c:extLst>
            <c:ext xmlns:c16="http://schemas.microsoft.com/office/drawing/2014/chart" uri="{C3380CC4-5D6E-409C-BE32-E72D297353CC}">
              <c16:uniqueId val="{00000000-3C95-47D8-BC86-1F7728335ADD}"/>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 sourceLinked="0"/>
        <c:majorTickMark val="out"/>
        <c:minorTickMark val="none"/>
        <c:tickLblPos val="low"/>
        <c:spPr>
          <a:ln w="9525">
            <a:solidFill>
              <a:srgbClr val="CFCABB"/>
            </a:solidFill>
            <a:prstDash val="solid"/>
          </a:ln>
        </c:spPr>
        <c:crossAx val="10"/>
        <c:crosses val="autoZero"/>
        <c:crossBetween val="between"/>
      </c:valAx>
    </c:plotArea>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Data'!$C$62</c:f>
              <c:strCache>
                <c:ptCount val="1"/>
                <c:pt idx="0">
                  <c:v>250 kPa</c:v>
                </c:pt>
              </c:strCache>
            </c:strRef>
          </c:tx>
          <c:spPr>
            <a:ln w="22000">
              <a:solidFill>
                <a:srgbClr val="55534C"/>
              </a:solidFill>
              <a:prstDash val="solid"/>
            </a:ln>
          </c:spPr>
          <c:marker>
            <c:symbol val="none"/>
          </c:marker>
          <c:cat>
            <c:numRef>
              <c:f>'Chart Data'!$B$63:$B$85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Data'!$C$63:$C$85</c:f>
              <c:numCache>
                <c:formatCode>0.00000</c:formatCode>
                <c:ptCount val="23"/>
                <c:pt idx="0">
                  <c:v>5.4317900000000003</c:v>
                </c:pt>
                <c:pt idx="1">
                  <c:v>4.8904300000000003</c:v>
                </c:pt>
                <c:pt idx="2">
                  <c:v>4.3490799999999998</c:v>
                </c:pt>
                <c:pt idx="3">
                  <c:v>3.9784799999999998</c:v>
                </c:pt>
                <c:pt idx="4">
                  <c:v>3.6078800000000002</c:v>
                </c:pt>
                <c:pt idx="5">
                  <c:v>3.3400500000000002</c:v>
                </c:pt>
                <c:pt idx="6">
                  <c:v>3.0722100000000001</c:v>
                </c:pt>
                <c:pt idx="7">
                  <c:v>2.6522999999999999</c:v>
                </c:pt>
                <c:pt idx="8">
                  <c:v>2.2323900000000001</c:v>
                </c:pt>
                <c:pt idx="9">
                  <c:v>2.0281899999999999</c:v>
                </c:pt>
                <c:pt idx="10">
                  <c:v>1.8239799999999999</c:v>
                </c:pt>
                <c:pt idx="11">
                  <c:v>1.68258</c:v>
                </c:pt>
                <c:pt idx="12">
                  <c:v>1.54118</c:v>
                </c:pt>
                <c:pt idx="13">
                  <c:v>1.4269000000000001</c:v>
                </c:pt>
                <c:pt idx="14">
                  <c:v>1.3126199999999999</c:v>
                </c:pt>
                <c:pt idx="15">
                  <c:v>1.2232400000000001</c:v>
                </c:pt>
                <c:pt idx="16">
                  <c:v>1.13385</c:v>
                </c:pt>
                <c:pt idx="17">
                  <c:v>1.06914</c:v>
                </c:pt>
                <c:pt idx="18">
                  <c:v>1.00444</c:v>
                </c:pt>
                <c:pt idx="19">
                  <c:v>0.94662999999999997</c:v>
                </c:pt>
                <c:pt idx="20">
                  <c:v>0.88880999999999999</c:v>
                </c:pt>
                <c:pt idx="21">
                  <c:v>0.84111999999999998</c:v>
                </c:pt>
                <c:pt idx="22">
                  <c:v>0.79342999999999997</c:v>
                </c:pt>
              </c:numCache>
            </c:numRef>
          </c:val>
          <c:smooth val="1"/>
          <c:extLst>
            <c:ext xmlns:c16="http://schemas.microsoft.com/office/drawing/2014/chart" uri="{C3380CC4-5D6E-409C-BE32-E72D297353CC}">
              <c16:uniqueId val="{00000000-93ED-4253-B858-D9746D3E54FC}"/>
            </c:ext>
          </c:extLst>
        </c:ser>
        <c:ser>
          <c:idx val="1"/>
          <c:order val="1"/>
          <c:tx>
            <c:strRef>
              <c:f>'Chart Data'!$D$62</c:f>
              <c:strCache>
                <c:ptCount val="1"/>
                <c:pt idx="0">
                  <c:v>320 kPa</c:v>
                </c:pt>
              </c:strCache>
            </c:strRef>
          </c:tx>
          <c:spPr>
            <a:ln w="22000">
              <a:solidFill>
                <a:srgbClr val="8D8265"/>
              </a:solidFill>
              <a:prstDash val="solid"/>
            </a:ln>
          </c:spPr>
          <c:marker>
            <c:symbol val="none"/>
          </c:marker>
          <c:cat>
            <c:numRef>
              <c:f>'Chart Data'!$B$63:$B$85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Data'!$D$63:$D$85</c:f>
              <c:numCache>
                <c:formatCode>0.00000</c:formatCode>
                <c:ptCount val="23"/>
                <c:pt idx="0">
                  <c:v>5.8658000000000001</c:v>
                </c:pt>
                <c:pt idx="1">
                  <c:v>5.2821899999999999</c:v>
                </c:pt>
                <c:pt idx="2">
                  <c:v>4.6985700000000001</c:v>
                </c:pt>
                <c:pt idx="3">
                  <c:v>4.2987799999999998</c:v>
                </c:pt>
                <c:pt idx="4">
                  <c:v>3.8989799999999999</c:v>
                </c:pt>
                <c:pt idx="5">
                  <c:v>3.6097800000000002</c:v>
                </c:pt>
                <c:pt idx="6">
                  <c:v>3.32057</c:v>
                </c:pt>
                <c:pt idx="7">
                  <c:v>2.8666900000000002</c:v>
                </c:pt>
                <c:pt idx="8">
                  <c:v>2.4127999999999998</c:v>
                </c:pt>
                <c:pt idx="9">
                  <c:v>2.18851</c:v>
                </c:pt>
                <c:pt idx="10">
                  <c:v>1.96421</c:v>
                </c:pt>
                <c:pt idx="11">
                  <c:v>1.8122199999999999</c:v>
                </c:pt>
                <c:pt idx="12">
                  <c:v>1.6602300000000001</c:v>
                </c:pt>
                <c:pt idx="13">
                  <c:v>1.53746</c:v>
                </c:pt>
                <c:pt idx="14">
                  <c:v>1.4146799999999999</c:v>
                </c:pt>
                <c:pt idx="15">
                  <c:v>1.3186899999999999</c:v>
                </c:pt>
                <c:pt idx="16">
                  <c:v>1.2226900000000001</c:v>
                </c:pt>
                <c:pt idx="17">
                  <c:v>1.1532500000000001</c:v>
                </c:pt>
                <c:pt idx="18">
                  <c:v>1.0838000000000001</c:v>
                </c:pt>
                <c:pt idx="19">
                  <c:v>1.0217000000000001</c:v>
                </c:pt>
                <c:pt idx="20">
                  <c:v>0.95960999999999996</c:v>
                </c:pt>
                <c:pt idx="21">
                  <c:v>0.90834000000000004</c:v>
                </c:pt>
                <c:pt idx="22">
                  <c:v>0.85707999999999995</c:v>
                </c:pt>
              </c:numCache>
            </c:numRef>
          </c:val>
          <c:smooth val="1"/>
          <c:extLst>
            <c:ext xmlns:c16="http://schemas.microsoft.com/office/drawing/2014/chart" uri="{C3380CC4-5D6E-409C-BE32-E72D297353CC}">
              <c16:uniqueId val="{00000001-93ED-4253-B858-D9746D3E54FC}"/>
            </c:ext>
          </c:extLst>
        </c:ser>
        <c:ser>
          <c:idx val="2"/>
          <c:order val="2"/>
          <c:tx>
            <c:strRef>
              <c:f>'Chart Data'!$E$62</c:f>
              <c:strCache>
                <c:ptCount val="1"/>
                <c:pt idx="0">
                  <c:v>400 kPa</c:v>
                </c:pt>
              </c:strCache>
            </c:strRef>
          </c:tx>
          <c:spPr>
            <a:ln w="22000">
              <a:solidFill>
                <a:srgbClr val="E8A33D"/>
              </a:solidFill>
              <a:prstDash val="solid"/>
            </a:ln>
          </c:spPr>
          <c:marker>
            <c:symbol val="none"/>
          </c:marker>
          <c:cat>
            <c:numRef>
              <c:f>'Chart Data'!$B$63:$B$85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Data'!$E$63:$E$85</c:f>
              <c:numCache>
                <c:formatCode>0.00000</c:formatCode>
                <c:ptCount val="23"/>
                <c:pt idx="0">
                  <c:v>6.4071899999999999</c:v>
                </c:pt>
                <c:pt idx="1">
                  <c:v>5.7706999999999997</c:v>
                </c:pt>
                <c:pt idx="2">
                  <c:v>5.1342100000000004</c:v>
                </c:pt>
                <c:pt idx="3">
                  <c:v>4.69773</c:v>
                </c:pt>
                <c:pt idx="4">
                  <c:v>4.2612500000000004</c:v>
                </c:pt>
                <c:pt idx="5">
                  <c:v>3.9451100000000001</c:v>
                </c:pt>
                <c:pt idx="6">
                  <c:v>3.6289600000000002</c:v>
                </c:pt>
                <c:pt idx="7">
                  <c:v>3.1281599999999998</c:v>
                </c:pt>
                <c:pt idx="8">
                  <c:v>2.6273599999999999</c:v>
                </c:pt>
                <c:pt idx="9">
                  <c:v>2.38246</c:v>
                </c:pt>
                <c:pt idx="10">
                  <c:v>2.1375700000000002</c:v>
                </c:pt>
                <c:pt idx="11">
                  <c:v>1.9726999999999999</c:v>
                </c:pt>
                <c:pt idx="12">
                  <c:v>1.8078399999999999</c:v>
                </c:pt>
                <c:pt idx="13">
                  <c:v>1.6747000000000001</c:v>
                </c:pt>
                <c:pt idx="14">
                  <c:v>1.54156</c:v>
                </c:pt>
                <c:pt idx="15">
                  <c:v>1.43746</c:v>
                </c:pt>
                <c:pt idx="16">
                  <c:v>1.3333600000000001</c:v>
                </c:pt>
                <c:pt idx="17">
                  <c:v>1.25806</c:v>
                </c:pt>
                <c:pt idx="18">
                  <c:v>1.18276</c:v>
                </c:pt>
                <c:pt idx="19">
                  <c:v>1.1153299999999999</c:v>
                </c:pt>
                <c:pt idx="20">
                  <c:v>1.0479000000000001</c:v>
                </c:pt>
                <c:pt idx="21">
                  <c:v>0.99216000000000004</c:v>
                </c:pt>
                <c:pt idx="22">
                  <c:v>0.93640999999999996</c:v>
                </c:pt>
              </c:numCache>
            </c:numRef>
          </c:val>
          <c:smooth val="1"/>
          <c:extLst>
            <c:ext xmlns:c16="http://schemas.microsoft.com/office/drawing/2014/chart" uri="{C3380CC4-5D6E-409C-BE32-E72D297353CC}">
              <c16:uniqueId val="{00000002-93ED-4253-B858-D9746D3E54FC}"/>
            </c:ext>
          </c:extLst>
        </c:ser>
        <c:ser>
          <c:idx val="3"/>
          <c:order val="3"/>
          <c:tx>
            <c:strRef>
              <c:f>'Chart Data'!$F$62</c:f>
              <c:strCache>
                <c:ptCount val="1"/>
                <c:pt idx="0">
                  <c:v>500 kPa</c:v>
                </c:pt>
              </c:strCache>
            </c:strRef>
          </c:tx>
          <c:spPr>
            <a:ln w="22000">
              <a:solidFill>
                <a:srgbClr val="B97B1F"/>
              </a:solidFill>
              <a:prstDash val="solid"/>
            </a:ln>
          </c:spPr>
          <c:marker>
            <c:symbol val="none"/>
          </c:marker>
          <c:cat>
            <c:numRef>
              <c:f>'Chart Data'!$B$63:$B$85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Data'!$F$63:$F$85</c:f>
              <c:numCache>
                <c:formatCode>0.00000</c:formatCode>
                <c:ptCount val="23"/>
                <c:pt idx="0">
                  <c:v>7.1728300000000003</c:v>
                </c:pt>
                <c:pt idx="1">
                  <c:v>6.4611000000000001</c:v>
                </c:pt>
                <c:pt idx="2">
                  <c:v>5.7493699999999999</c:v>
                </c:pt>
                <c:pt idx="3">
                  <c:v>5.2587099999999998</c:v>
                </c:pt>
                <c:pt idx="4">
                  <c:v>4.7680499999999997</c:v>
                </c:pt>
                <c:pt idx="5">
                  <c:v>4.4054700000000002</c:v>
                </c:pt>
                <c:pt idx="6">
                  <c:v>4.0428899999999999</c:v>
                </c:pt>
                <c:pt idx="7">
                  <c:v>3.4836399999999998</c:v>
                </c:pt>
                <c:pt idx="8">
                  <c:v>2.9243800000000002</c:v>
                </c:pt>
                <c:pt idx="9">
                  <c:v>2.6528100000000001</c:v>
                </c:pt>
                <c:pt idx="10">
                  <c:v>2.38124</c:v>
                </c:pt>
                <c:pt idx="11">
                  <c:v>2.1985899999999998</c:v>
                </c:pt>
                <c:pt idx="12">
                  <c:v>2.0159400000000001</c:v>
                </c:pt>
                <c:pt idx="13">
                  <c:v>1.86839</c:v>
                </c:pt>
                <c:pt idx="14">
                  <c:v>1.7208300000000001</c:v>
                </c:pt>
                <c:pt idx="15">
                  <c:v>1.6053900000000001</c:v>
                </c:pt>
                <c:pt idx="16">
                  <c:v>1.48994</c:v>
                </c:pt>
                <c:pt idx="17">
                  <c:v>1.40638</c:v>
                </c:pt>
                <c:pt idx="18">
                  <c:v>1.32283</c:v>
                </c:pt>
                <c:pt idx="19">
                  <c:v>1.2478100000000001</c:v>
                </c:pt>
                <c:pt idx="20">
                  <c:v>1.1728000000000001</c:v>
                </c:pt>
                <c:pt idx="21">
                  <c:v>1.1106199999999999</c:v>
                </c:pt>
                <c:pt idx="22">
                  <c:v>1.04844</c:v>
                </c:pt>
              </c:numCache>
            </c:numRef>
          </c:val>
          <c:smooth val="1"/>
          <c:extLst>
            <c:ext xmlns:c16="http://schemas.microsoft.com/office/drawing/2014/chart" uri="{C3380CC4-5D6E-409C-BE32-E72D297353CC}">
              <c16:uniqueId val="{00000003-93ED-4253-B858-D9746D3E54FC}"/>
            </c:ext>
          </c:extLst>
        </c:ser>
        <c:ser>
          <c:idx val="4"/>
          <c:order val="4"/>
          <c:tx>
            <c:strRef>
              <c:f>'Chart Data'!$G$62</c:f>
              <c:strCache>
                <c:ptCount val="1"/>
                <c:pt idx="0">
                  <c:v>600 kPa</c:v>
                </c:pt>
              </c:strCache>
            </c:strRef>
          </c:tx>
          <c:spPr>
            <a:ln w="22000">
              <a:solidFill>
                <a:srgbClr val="2B2B29"/>
              </a:solidFill>
              <a:prstDash val="solid"/>
            </a:ln>
          </c:spPr>
          <c:marker>
            <c:symbol val="none"/>
          </c:marker>
          <c:cat>
            <c:numRef>
              <c:f>'Chart Data'!$B$63:$B$85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Data'!$G$63:$G$85</c:f>
              <c:numCache>
                <c:formatCode>0.00000</c:formatCode>
                <c:ptCount val="23"/>
                <c:pt idx="0">
                  <c:v>8.0032200000000007</c:v>
                </c:pt>
                <c:pt idx="1">
                  <c:v>7.1974799999999997</c:v>
                </c:pt>
                <c:pt idx="2">
                  <c:v>6.3917400000000004</c:v>
                </c:pt>
                <c:pt idx="3">
                  <c:v>5.8385199999999999</c:v>
                </c:pt>
                <c:pt idx="4">
                  <c:v>5.2852899999999998</c:v>
                </c:pt>
                <c:pt idx="5">
                  <c:v>4.8847899999999997</c:v>
                </c:pt>
                <c:pt idx="6">
                  <c:v>4.4842899999999997</c:v>
                </c:pt>
                <c:pt idx="7">
                  <c:v>3.8654199999999999</c:v>
                </c:pt>
                <c:pt idx="8">
                  <c:v>3.2465600000000001</c:v>
                </c:pt>
                <c:pt idx="9">
                  <c:v>2.9464899999999998</c:v>
                </c:pt>
                <c:pt idx="10">
                  <c:v>2.64642</c:v>
                </c:pt>
                <c:pt idx="11">
                  <c:v>2.4447299999999998</c:v>
                </c:pt>
                <c:pt idx="12">
                  <c:v>2.2430300000000001</c:v>
                </c:pt>
                <c:pt idx="13">
                  <c:v>2.0799300000000001</c:v>
                </c:pt>
                <c:pt idx="14">
                  <c:v>1.91682</c:v>
                </c:pt>
                <c:pt idx="15">
                  <c:v>1.78904</c:v>
                </c:pt>
                <c:pt idx="16">
                  <c:v>1.66126</c:v>
                </c:pt>
                <c:pt idx="17">
                  <c:v>1.5686599999999999</c:v>
                </c:pt>
                <c:pt idx="18">
                  <c:v>1.4760500000000001</c:v>
                </c:pt>
                <c:pt idx="19">
                  <c:v>1.3926400000000001</c:v>
                </c:pt>
                <c:pt idx="20">
                  <c:v>1.3092299999999999</c:v>
                </c:pt>
                <c:pt idx="21">
                  <c:v>1.2379</c:v>
                </c:pt>
                <c:pt idx="22">
                  <c:v>1.16656</c:v>
                </c:pt>
              </c:numCache>
            </c:numRef>
          </c:val>
          <c:smooth val="1"/>
          <c:extLst>
            <c:ext xmlns:c16="http://schemas.microsoft.com/office/drawing/2014/chart" uri="{C3380CC4-5D6E-409C-BE32-E72D297353CC}">
              <c16:uniqueId val="{00000004-93ED-4253-B858-D9746D3E54FC}"/>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0000" sourceLinked="0"/>
        <c:majorTickMark val="out"/>
        <c:minorTickMark val="none"/>
        <c:tickLblPos val="low"/>
        <c:spPr>
          <a:ln w="9525">
            <a:solidFill>
              <a:srgbClr val="CFCABB"/>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Data'!$J$62</c:f>
              <c:strCache>
                <c:ptCount val="1"/>
                <c:pt idx="0">
                  <c:v>Fuel mass (mg)</c:v>
                </c:pt>
              </c:strCache>
            </c:strRef>
          </c:tx>
          <c:spPr>
            <a:ln w="22000">
              <a:solidFill>
                <a:srgbClr val="E8A33D"/>
              </a:solidFill>
              <a:prstDash val="solid"/>
            </a:ln>
          </c:spPr>
          <c:marker>
            <c:symbol val="none"/>
          </c:marker>
          <c:cat>
            <c:numRef>
              <c:f>'Chart Data'!$K$63:$K$87</c:f>
              <c:numCache>
                <c:formatCode>0.00</c:formatCode>
                <c:ptCount val="25"/>
                <c:pt idx="0">
                  <c:v>0</c:v>
                </c:pt>
                <c:pt idx="4">
                  <c:v>0.25</c:v>
                </c:pt>
                <c:pt idx="8">
                  <c:v>0.5</c:v>
                </c:pt>
                <c:pt idx="12">
                  <c:v>0.75</c:v>
                </c:pt>
                <c:pt idx="16">
                  <c:v>1</c:v>
                </c:pt>
                <c:pt idx="20">
                  <c:v>1.25</c:v>
                </c:pt>
                <c:pt idx="24">
                  <c:v>1.5</c:v>
                </c:pt>
              </c:numCache>
            </c:numRef>
          </c:cat>
          <c:val>
            <c:numRef>
              <c:f>'Chart Data'!$J$63:$J$87</c:f>
              <c:numCache>
                <c:formatCode>0.0000</c:formatCode>
                <c:ptCount val="25"/>
                <c:pt idx="0">
                  <c:v>0</c:v>
                </c:pt>
                <c:pt idx="1">
                  <c:v>1.2246999999999999</c:v>
                </c:pt>
                <c:pt idx="2">
                  <c:v>2.4495</c:v>
                </c:pt>
                <c:pt idx="3">
                  <c:v>3.6741999999999999</c:v>
                </c:pt>
                <c:pt idx="4">
                  <c:v>4.899</c:v>
                </c:pt>
                <c:pt idx="5">
                  <c:v>6.1237000000000004</c:v>
                </c:pt>
                <c:pt idx="6">
                  <c:v>7.3484999999999996</c:v>
                </c:pt>
                <c:pt idx="7">
                  <c:v>8.5731999999999999</c:v>
                </c:pt>
                <c:pt idx="8">
                  <c:v>9.798</c:v>
                </c:pt>
                <c:pt idx="9">
                  <c:v>11.0227</c:v>
                </c:pt>
                <c:pt idx="10">
                  <c:v>12.2475</c:v>
                </c:pt>
                <c:pt idx="11">
                  <c:v>13.472200000000001</c:v>
                </c:pt>
                <c:pt idx="12">
                  <c:v>14.696999999999999</c:v>
                </c:pt>
                <c:pt idx="13">
                  <c:v>15.9217</c:v>
                </c:pt>
                <c:pt idx="14">
                  <c:v>17.1465</c:v>
                </c:pt>
                <c:pt idx="15">
                  <c:v>18.371200000000002</c:v>
                </c:pt>
                <c:pt idx="16">
                  <c:v>19.596</c:v>
                </c:pt>
                <c:pt idx="17">
                  <c:v>20.820699999999999</c:v>
                </c:pt>
                <c:pt idx="18">
                  <c:v>22.045400000000001</c:v>
                </c:pt>
                <c:pt idx="19">
                  <c:v>23.270199999999999</c:v>
                </c:pt>
                <c:pt idx="20">
                  <c:v>24.494900000000001</c:v>
                </c:pt>
                <c:pt idx="21">
                  <c:v>25.7197</c:v>
                </c:pt>
                <c:pt idx="22">
                  <c:v>26.944400000000002</c:v>
                </c:pt>
                <c:pt idx="23">
                  <c:v>28.1692</c:v>
                </c:pt>
                <c:pt idx="24">
                  <c:v>29.393899999999999</c:v>
                </c:pt>
              </c:numCache>
            </c:numRef>
          </c:val>
          <c:smooth val="1"/>
          <c:extLst>
            <c:ext xmlns:c16="http://schemas.microsoft.com/office/drawing/2014/chart" uri="{C3380CC4-5D6E-409C-BE32-E72D297353CC}">
              <c16:uniqueId val="{00000000-620F-4451-BB73-AD3ECDFB3E9D}"/>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 sourceLinked="0"/>
        <c:majorTickMark val="out"/>
        <c:minorTickMark val="none"/>
        <c:tickLblPos val="low"/>
        <c:spPr>
          <a:ln w="9525">
            <a:solidFill>
              <a:srgbClr val="CFCABB"/>
            </a:solidFill>
            <a:prstDash val="solid"/>
          </a:ln>
        </c:spPr>
        <c:crossAx val="10"/>
        <c:crosses val="autoZero"/>
        <c:crossBetween val="between"/>
      </c:valAx>
    </c:plotArea>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Data'!$C$92</c:f>
              <c:strCache>
                <c:ptCount val="1"/>
                <c:pt idx="0">
                  <c:v>250 kPa</c:v>
                </c:pt>
              </c:strCache>
            </c:strRef>
          </c:tx>
          <c:spPr>
            <a:ln w="22000">
              <a:solidFill>
                <a:srgbClr val="55534C"/>
              </a:solidFill>
              <a:prstDash val="solid"/>
            </a:ln>
          </c:spPr>
          <c:marker>
            <c:symbol val="none"/>
          </c:marker>
          <c:cat>
            <c:numRef>
              <c:f>'Chart Data'!$B$93:$B$115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Data'!$C$93:$C$115</c:f>
              <c:numCache>
                <c:formatCode>0.00000</c:formatCode>
                <c:ptCount val="23"/>
                <c:pt idx="0">
                  <c:v>3.8438500000000002</c:v>
                </c:pt>
                <c:pt idx="1">
                  <c:v>3.4610300000000001</c:v>
                </c:pt>
                <c:pt idx="2">
                  <c:v>3.07822</c:v>
                </c:pt>
                <c:pt idx="3">
                  <c:v>2.8144900000000002</c:v>
                </c:pt>
                <c:pt idx="4">
                  <c:v>2.5507599999999999</c:v>
                </c:pt>
                <c:pt idx="5">
                  <c:v>2.35873</c:v>
                </c:pt>
                <c:pt idx="6">
                  <c:v>2.16669</c:v>
                </c:pt>
                <c:pt idx="7">
                  <c:v>1.98186</c:v>
                </c:pt>
                <c:pt idx="8">
                  <c:v>1.7970299999999999</c:v>
                </c:pt>
                <c:pt idx="9">
                  <c:v>1.64124</c:v>
                </c:pt>
                <c:pt idx="10">
                  <c:v>1.4854400000000001</c:v>
                </c:pt>
                <c:pt idx="11">
                  <c:v>1.3373900000000001</c:v>
                </c:pt>
                <c:pt idx="12">
                  <c:v>1.1893400000000001</c:v>
                </c:pt>
                <c:pt idx="13">
                  <c:v>1.1166400000000001</c:v>
                </c:pt>
                <c:pt idx="14">
                  <c:v>1.04393</c:v>
                </c:pt>
                <c:pt idx="15">
                  <c:v>0.97926000000000002</c:v>
                </c:pt>
                <c:pt idx="16">
                  <c:v>0.91459000000000001</c:v>
                </c:pt>
                <c:pt idx="17">
                  <c:v>0.85797999999999996</c:v>
                </c:pt>
                <c:pt idx="18">
                  <c:v>0.80137999999999998</c:v>
                </c:pt>
                <c:pt idx="19">
                  <c:v>0.75333000000000006</c:v>
                </c:pt>
                <c:pt idx="20">
                  <c:v>0.70528000000000002</c:v>
                </c:pt>
                <c:pt idx="21">
                  <c:v>0.66539999999999999</c:v>
                </c:pt>
                <c:pt idx="22">
                  <c:v>0.62551999999999996</c:v>
                </c:pt>
              </c:numCache>
            </c:numRef>
          </c:val>
          <c:smooth val="1"/>
          <c:extLst>
            <c:ext xmlns:c16="http://schemas.microsoft.com/office/drawing/2014/chart" uri="{C3380CC4-5D6E-409C-BE32-E72D297353CC}">
              <c16:uniqueId val="{00000000-930E-4399-A2B8-96AE59E48DC8}"/>
            </c:ext>
          </c:extLst>
        </c:ser>
        <c:ser>
          <c:idx val="1"/>
          <c:order val="1"/>
          <c:tx>
            <c:strRef>
              <c:f>'Chart Data'!$D$92</c:f>
              <c:strCache>
                <c:ptCount val="1"/>
                <c:pt idx="0">
                  <c:v>320 kPa</c:v>
                </c:pt>
              </c:strCache>
            </c:strRef>
          </c:tx>
          <c:spPr>
            <a:ln w="22000">
              <a:solidFill>
                <a:srgbClr val="8D8265"/>
              </a:solidFill>
              <a:prstDash val="solid"/>
            </a:ln>
          </c:spPr>
          <c:marker>
            <c:symbol val="none"/>
          </c:marker>
          <c:cat>
            <c:numRef>
              <c:f>'Chart Data'!$B$93:$B$115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Data'!$D$93:$D$115</c:f>
              <c:numCache>
                <c:formatCode>0.00000</c:formatCode>
                <c:ptCount val="23"/>
                <c:pt idx="0">
                  <c:v>4.4021999999999997</c:v>
                </c:pt>
                <c:pt idx="1">
                  <c:v>3.9641600000000001</c:v>
                </c:pt>
                <c:pt idx="2">
                  <c:v>3.5261100000000001</c:v>
                </c:pt>
                <c:pt idx="3">
                  <c:v>3.2241399999999998</c:v>
                </c:pt>
                <c:pt idx="4">
                  <c:v>2.92218</c:v>
                </c:pt>
                <c:pt idx="5">
                  <c:v>2.70214</c:v>
                </c:pt>
                <c:pt idx="6">
                  <c:v>2.4821</c:v>
                </c:pt>
                <c:pt idx="7">
                  <c:v>2.2702100000000001</c:v>
                </c:pt>
                <c:pt idx="8">
                  <c:v>2.0583200000000001</c:v>
                </c:pt>
                <c:pt idx="9">
                  <c:v>1.8796600000000001</c:v>
                </c:pt>
                <c:pt idx="10">
                  <c:v>1.7010000000000001</c:v>
                </c:pt>
                <c:pt idx="11">
                  <c:v>1.5312399999999999</c:v>
                </c:pt>
                <c:pt idx="12">
                  <c:v>1.3614900000000001</c:v>
                </c:pt>
                <c:pt idx="13">
                  <c:v>1.2780400000000001</c:v>
                </c:pt>
                <c:pt idx="14">
                  <c:v>1.19459</c:v>
                </c:pt>
                <c:pt idx="15">
                  <c:v>1.12039</c:v>
                </c:pt>
                <c:pt idx="16">
                  <c:v>1.0461800000000001</c:v>
                </c:pt>
                <c:pt idx="17">
                  <c:v>0.98126999999999998</c:v>
                </c:pt>
                <c:pt idx="18">
                  <c:v>0.91635</c:v>
                </c:pt>
                <c:pt idx="19">
                  <c:v>0.86085999999999996</c:v>
                </c:pt>
                <c:pt idx="20">
                  <c:v>0.80537999999999998</c:v>
                </c:pt>
                <c:pt idx="21">
                  <c:v>0.75992999999999999</c:v>
                </c:pt>
                <c:pt idx="22">
                  <c:v>0.71448</c:v>
                </c:pt>
              </c:numCache>
            </c:numRef>
          </c:val>
          <c:smooth val="1"/>
          <c:extLst>
            <c:ext xmlns:c16="http://schemas.microsoft.com/office/drawing/2014/chart" uri="{C3380CC4-5D6E-409C-BE32-E72D297353CC}">
              <c16:uniqueId val="{00000001-930E-4399-A2B8-96AE59E48DC8}"/>
            </c:ext>
          </c:extLst>
        </c:ser>
        <c:ser>
          <c:idx val="2"/>
          <c:order val="2"/>
          <c:tx>
            <c:strRef>
              <c:f>'Chart Data'!$E$92</c:f>
              <c:strCache>
                <c:ptCount val="1"/>
                <c:pt idx="0">
                  <c:v>400 kPa</c:v>
                </c:pt>
              </c:strCache>
            </c:strRef>
          </c:tx>
          <c:spPr>
            <a:ln w="22000">
              <a:solidFill>
                <a:srgbClr val="E8A33D"/>
              </a:solidFill>
              <a:prstDash val="solid"/>
            </a:ln>
          </c:spPr>
          <c:marker>
            <c:symbol val="none"/>
          </c:marker>
          <c:cat>
            <c:numRef>
              <c:f>'Chart Data'!$B$93:$B$115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Data'!$E$93:$E$115</c:f>
              <c:numCache>
                <c:formatCode>0.00000</c:formatCode>
                <c:ptCount val="23"/>
                <c:pt idx="0">
                  <c:v>4.9775299999999998</c:v>
                </c:pt>
                <c:pt idx="1">
                  <c:v>4.4817</c:v>
                </c:pt>
                <c:pt idx="2">
                  <c:v>3.9858699999999998</c:v>
                </c:pt>
                <c:pt idx="3">
                  <c:v>3.6440999999999999</c:v>
                </c:pt>
                <c:pt idx="4">
                  <c:v>3.30233</c:v>
                </c:pt>
                <c:pt idx="5">
                  <c:v>3.0533600000000001</c:v>
                </c:pt>
                <c:pt idx="6">
                  <c:v>2.8043800000000001</c:v>
                </c:pt>
                <c:pt idx="7">
                  <c:v>2.5647799999999998</c:v>
                </c:pt>
                <c:pt idx="8">
                  <c:v>2.32518</c:v>
                </c:pt>
                <c:pt idx="9">
                  <c:v>2.1232600000000001</c:v>
                </c:pt>
                <c:pt idx="10">
                  <c:v>1.92134</c:v>
                </c:pt>
                <c:pt idx="11">
                  <c:v>1.72959</c:v>
                </c:pt>
                <c:pt idx="12">
                  <c:v>1.53783</c:v>
                </c:pt>
                <c:pt idx="13">
                  <c:v>1.4436199999999999</c:v>
                </c:pt>
                <c:pt idx="14">
                  <c:v>1.34941</c:v>
                </c:pt>
                <c:pt idx="15">
                  <c:v>1.26569</c:v>
                </c:pt>
                <c:pt idx="16">
                  <c:v>1.1819599999999999</c:v>
                </c:pt>
                <c:pt idx="17">
                  <c:v>1.1087499999999999</c:v>
                </c:pt>
                <c:pt idx="18">
                  <c:v>1.0355399999999999</c:v>
                </c:pt>
                <c:pt idx="19">
                  <c:v>0.97296000000000005</c:v>
                </c:pt>
                <c:pt idx="20">
                  <c:v>0.91037000000000001</c:v>
                </c:pt>
                <c:pt idx="21">
                  <c:v>0.85885</c:v>
                </c:pt>
                <c:pt idx="22">
                  <c:v>0.80732999999999999</c:v>
                </c:pt>
              </c:numCache>
            </c:numRef>
          </c:val>
          <c:smooth val="1"/>
          <c:extLst>
            <c:ext xmlns:c16="http://schemas.microsoft.com/office/drawing/2014/chart" uri="{C3380CC4-5D6E-409C-BE32-E72D297353CC}">
              <c16:uniqueId val="{00000002-930E-4399-A2B8-96AE59E48DC8}"/>
            </c:ext>
          </c:extLst>
        </c:ser>
        <c:ser>
          <c:idx val="3"/>
          <c:order val="3"/>
          <c:tx>
            <c:strRef>
              <c:f>'Chart Data'!$F$92</c:f>
              <c:strCache>
                <c:ptCount val="1"/>
                <c:pt idx="0">
                  <c:v>500 kPa</c:v>
                </c:pt>
              </c:strCache>
            </c:strRef>
          </c:tx>
          <c:spPr>
            <a:ln w="22000">
              <a:solidFill>
                <a:srgbClr val="B97B1F"/>
              </a:solidFill>
              <a:prstDash val="solid"/>
            </a:ln>
          </c:spPr>
          <c:marker>
            <c:symbol val="none"/>
          </c:marker>
          <c:cat>
            <c:numRef>
              <c:f>'Chart Data'!$B$93:$B$115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Data'!$F$93:$F$115</c:f>
              <c:numCache>
                <c:formatCode>0.00000</c:formatCode>
                <c:ptCount val="23"/>
                <c:pt idx="0">
                  <c:v>5.5976600000000003</c:v>
                </c:pt>
                <c:pt idx="1">
                  <c:v>5.0381900000000002</c:v>
                </c:pt>
                <c:pt idx="2">
                  <c:v>4.4787299999999997</c:v>
                </c:pt>
                <c:pt idx="3">
                  <c:v>4.0935199999999998</c:v>
                </c:pt>
                <c:pt idx="4">
                  <c:v>3.70831</c:v>
                </c:pt>
                <c:pt idx="5">
                  <c:v>3.42808</c:v>
                </c:pt>
                <c:pt idx="6">
                  <c:v>3.1478600000000001</c:v>
                </c:pt>
                <c:pt idx="7">
                  <c:v>2.8787199999999999</c:v>
                </c:pt>
                <c:pt idx="8">
                  <c:v>2.6095799999999998</c:v>
                </c:pt>
                <c:pt idx="9">
                  <c:v>2.3831000000000002</c:v>
                </c:pt>
                <c:pt idx="10">
                  <c:v>2.1566100000000001</c:v>
                </c:pt>
                <c:pt idx="11">
                  <c:v>1.94171</c:v>
                </c:pt>
                <c:pt idx="12">
                  <c:v>1.7267999999999999</c:v>
                </c:pt>
                <c:pt idx="13">
                  <c:v>1.62155</c:v>
                </c:pt>
                <c:pt idx="14">
                  <c:v>1.5163</c:v>
                </c:pt>
                <c:pt idx="15">
                  <c:v>1.42323</c:v>
                </c:pt>
                <c:pt idx="16">
                  <c:v>1.33016</c:v>
                </c:pt>
                <c:pt idx="17">
                  <c:v>1.2489399999999999</c:v>
                </c:pt>
                <c:pt idx="18">
                  <c:v>1.1677200000000001</c:v>
                </c:pt>
                <c:pt idx="19">
                  <c:v>1.09775</c:v>
                </c:pt>
                <c:pt idx="20">
                  <c:v>1.0277799999999999</c:v>
                </c:pt>
                <c:pt idx="21">
                  <c:v>0.96913000000000005</c:v>
                </c:pt>
                <c:pt idx="22">
                  <c:v>0.91047</c:v>
                </c:pt>
              </c:numCache>
            </c:numRef>
          </c:val>
          <c:smooth val="1"/>
          <c:extLst>
            <c:ext xmlns:c16="http://schemas.microsoft.com/office/drawing/2014/chart" uri="{C3380CC4-5D6E-409C-BE32-E72D297353CC}">
              <c16:uniqueId val="{00000003-930E-4399-A2B8-96AE59E48DC8}"/>
            </c:ext>
          </c:extLst>
        </c:ser>
        <c:ser>
          <c:idx val="4"/>
          <c:order val="4"/>
          <c:tx>
            <c:strRef>
              <c:f>'Chart Data'!$G$92</c:f>
              <c:strCache>
                <c:ptCount val="1"/>
                <c:pt idx="0">
                  <c:v>600 kPa</c:v>
                </c:pt>
              </c:strCache>
            </c:strRef>
          </c:tx>
          <c:spPr>
            <a:ln w="22000">
              <a:solidFill>
                <a:srgbClr val="2B2B29"/>
              </a:solidFill>
              <a:prstDash val="solid"/>
            </a:ln>
          </c:spPr>
          <c:marker>
            <c:symbol val="none"/>
          </c:marker>
          <c:cat>
            <c:numRef>
              <c:f>'Chart Data'!$B$93:$B$115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Data'!$G$93:$G$115</c:f>
              <c:numCache>
                <c:formatCode>0.00000</c:formatCode>
                <c:ptCount val="23"/>
                <c:pt idx="0">
                  <c:v>6.1167199999999999</c:v>
                </c:pt>
                <c:pt idx="1">
                  <c:v>5.5040300000000002</c:v>
                </c:pt>
                <c:pt idx="2">
                  <c:v>4.89133</c:v>
                </c:pt>
                <c:pt idx="3">
                  <c:v>4.4718200000000001</c:v>
                </c:pt>
                <c:pt idx="4">
                  <c:v>4.0523100000000003</c:v>
                </c:pt>
                <c:pt idx="5">
                  <c:v>3.74865</c:v>
                </c:pt>
                <c:pt idx="6">
                  <c:v>3.4449900000000002</c:v>
                </c:pt>
                <c:pt idx="7">
                  <c:v>3.15286</c:v>
                </c:pt>
                <c:pt idx="8">
                  <c:v>2.8607300000000002</c:v>
                </c:pt>
                <c:pt idx="9">
                  <c:v>2.6144699999999998</c:v>
                </c:pt>
                <c:pt idx="10">
                  <c:v>2.3682099999999999</c:v>
                </c:pt>
                <c:pt idx="11">
                  <c:v>2.1337000000000002</c:v>
                </c:pt>
                <c:pt idx="12">
                  <c:v>1.8991899999999999</c:v>
                </c:pt>
                <c:pt idx="13">
                  <c:v>1.7843800000000001</c:v>
                </c:pt>
                <c:pt idx="14">
                  <c:v>1.6695800000000001</c:v>
                </c:pt>
                <c:pt idx="15">
                  <c:v>1.56714</c:v>
                </c:pt>
                <c:pt idx="16">
                  <c:v>1.46469</c:v>
                </c:pt>
                <c:pt idx="17">
                  <c:v>1.37469</c:v>
                </c:pt>
                <c:pt idx="18">
                  <c:v>1.28468</c:v>
                </c:pt>
                <c:pt idx="19">
                  <c:v>1.2072000000000001</c:v>
                </c:pt>
                <c:pt idx="20">
                  <c:v>1.12971</c:v>
                </c:pt>
                <c:pt idx="21">
                  <c:v>1.06481</c:v>
                </c:pt>
                <c:pt idx="22">
                  <c:v>0.99990000000000001</c:v>
                </c:pt>
              </c:numCache>
            </c:numRef>
          </c:val>
          <c:smooth val="1"/>
          <c:extLst>
            <c:ext xmlns:c16="http://schemas.microsoft.com/office/drawing/2014/chart" uri="{C3380CC4-5D6E-409C-BE32-E72D297353CC}">
              <c16:uniqueId val="{00000004-930E-4399-A2B8-96AE59E48DC8}"/>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0000" sourceLinked="0"/>
        <c:majorTickMark val="out"/>
        <c:minorTickMark val="none"/>
        <c:tickLblPos val="low"/>
        <c:spPr>
          <a:ln w="9525">
            <a:solidFill>
              <a:srgbClr val="CFCABB"/>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Data'!$J$92</c:f>
              <c:strCache>
                <c:ptCount val="1"/>
                <c:pt idx="0">
                  <c:v>Fuel mass (mg)</c:v>
                </c:pt>
              </c:strCache>
            </c:strRef>
          </c:tx>
          <c:spPr>
            <a:ln w="22000">
              <a:solidFill>
                <a:srgbClr val="E8A33D"/>
              </a:solidFill>
              <a:prstDash val="solid"/>
            </a:ln>
          </c:spPr>
          <c:marker>
            <c:symbol val="none"/>
          </c:marker>
          <c:cat>
            <c:numRef>
              <c:f>'Chart Data'!$K$93:$K$117</c:f>
              <c:numCache>
                <c:formatCode>0.00</c:formatCode>
                <c:ptCount val="25"/>
                <c:pt idx="0">
                  <c:v>0</c:v>
                </c:pt>
                <c:pt idx="4">
                  <c:v>0.25</c:v>
                </c:pt>
                <c:pt idx="8">
                  <c:v>0.5</c:v>
                </c:pt>
                <c:pt idx="12">
                  <c:v>0.75</c:v>
                </c:pt>
                <c:pt idx="16">
                  <c:v>1</c:v>
                </c:pt>
                <c:pt idx="20">
                  <c:v>1.25</c:v>
                </c:pt>
                <c:pt idx="24">
                  <c:v>1.5</c:v>
                </c:pt>
              </c:numCache>
            </c:numRef>
          </c:cat>
          <c:val>
            <c:numRef>
              <c:f>'Chart Data'!$J$93:$J$117</c:f>
              <c:numCache>
                <c:formatCode>0.0000</c:formatCode>
                <c:ptCount val="25"/>
                <c:pt idx="0">
                  <c:v>0</c:v>
                </c:pt>
                <c:pt idx="1">
                  <c:v>0</c:v>
                </c:pt>
                <c:pt idx="2">
                  <c:v>0</c:v>
                </c:pt>
                <c:pt idx="3">
                  <c:v>0.50370000000000004</c:v>
                </c:pt>
                <c:pt idx="4">
                  <c:v>2.3988</c:v>
                </c:pt>
                <c:pt idx="5">
                  <c:v>4.4278000000000004</c:v>
                </c:pt>
                <c:pt idx="6">
                  <c:v>6.4566999999999997</c:v>
                </c:pt>
                <c:pt idx="7">
                  <c:v>8.3743999999999996</c:v>
                </c:pt>
                <c:pt idx="8">
                  <c:v>10.292199999999999</c:v>
                </c:pt>
                <c:pt idx="9">
                  <c:v>11.7316</c:v>
                </c:pt>
                <c:pt idx="10">
                  <c:v>13.171099999999999</c:v>
                </c:pt>
                <c:pt idx="11">
                  <c:v>14.595700000000001</c:v>
                </c:pt>
                <c:pt idx="12">
                  <c:v>16.020299999999999</c:v>
                </c:pt>
                <c:pt idx="13">
                  <c:v>17.635899999999999</c:v>
                </c:pt>
                <c:pt idx="14">
                  <c:v>19.2514</c:v>
                </c:pt>
                <c:pt idx="15">
                  <c:v>20.854500000000002</c:v>
                </c:pt>
                <c:pt idx="16">
                  <c:v>22.244800000000001</c:v>
                </c:pt>
                <c:pt idx="17">
                  <c:v>23.635100000000001</c:v>
                </c:pt>
                <c:pt idx="18">
                  <c:v>25.025400000000001</c:v>
                </c:pt>
                <c:pt idx="19">
                  <c:v>26.415700000000001</c:v>
                </c:pt>
                <c:pt idx="20">
                  <c:v>27.806000000000001</c:v>
                </c:pt>
                <c:pt idx="21">
                  <c:v>29.196300000000001</c:v>
                </c:pt>
                <c:pt idx="22">
                  <c:v>30.586600000000001</c:v>
                </c:pt>
                <c:pt idx="23">
                  <c:v>31.976900000000001</c:v>
                </c:pt>
                <c:pt idx="24">
                  <c:v>33.367199999999997</c:v>
                </c:pt>
              </c:numCache>
            </c:numRef>
          </c:val>
          <c:smooth val="1"/>
          <c:extLst>
            <c:ext xmlns:c16="http://schemas.microsoft.com/office/drawing/2014/chart" uri="{C3380CC4-5D6E-409C-BE32-E72D297353CC}">
              <c16:uniqueId val="{00000000-688E-4273-BB6A-68759B290D81}"/>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 sourceLinked="0"/>
        <c:majorTickMark val="out"/>
        <c:minorTickMark val="none"/>
        <c:tickLblPos val="low"/>
        <c:spPr>
          <a:ln w="9525">
            <a:solidFill>
              <a:srgbClr val="CFCABB"/>
            </a:solidFill>
            <a:prstDash val="solid"/>
          </a:ln>
        </c:spPr>
        <c:crossAx val="10"/>
        <c:crosses val="autoZero"/>
        <c:crossBetween val="between"/>
      </c:valAx>
    </c:plotArea>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Data'!$C$122</c:f>
              <c:strCache>
                <c:ptCount val="1"/>
                <c:pt idx="0">
                  <c:v>250 kPa</c:v>
                </c:pt>
              </c:strCache>
            </c:strRef>
          </c:tx>
          <c:spPr>
            <a:ln w="22000">
              <a:solidFill>
                <a:srgbClr val="55534C"/>
              </a:solidFill>
              <a:prstDash val="solid"/>
            </a:ln>
          </c:spPr>
          <c:marker>
            <c:symbol val="none"/>
          </c:marker>
          <c:cat>
            <c:numRef>
              <c:f>'Chart Data'!$B$123:$B$145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Data'!$C$123:$C$145</c:f>
              <c:numCache>
                <c:formatCode>0.00000</c:formatCode>
                <c:ptCount val="23"/>
                <c:pt idx="0">
                  <c:v>2.4973100000000001</c:v>
                </c:pt>
                <c:pt idx="1">
                  <c:v>2.2486000000000002</c:v>
                </c:pt>
                <c:pt idx="2">
                  <c:v>1.9998800000000001</c:v>
                </c:pt>
                <c:pt idx="3">
                  <c:v>1.8510500000000001</c:v>
                </c:pt>
                <c:pt idx="4">
                  <c:v>1.7022299999999999</c:v>
                </c:pt>
                <c:pt idx="5">
                  <c:v>1.5914299999999999</c:v>
                </c:pt>
                <c:pt idx="6">
                  <c:v>1.48064</c:v>
                </c:pt>
                <c:pt idx="7">
                  <c:v>1.3725099999999999</c:v>
                </c:pt>
                <c:pt idx="8">
                  <c:v>1.2643800000000001</c:v>
                </c:pt>
                <c:pt idx="9">
                  <c:v>1.1707399999999999</c:v>
                </c:pt>
                <c:pt idx="10">
                  <c:v>1.07711</c:v>
                </c:pt>
                <c:pt idx="11">
                  <c:v>0.99789000000000005</c:v>
                </c:pt>
                <c:pt idx="12">
                  <c:v>0.91866999999999999</c:v>
                </c:pt>
                <c:pt idx="13">
                  <c:v>0.85360999999999998</c:v>
                </c:pt>
                <c:pt idx="14">
                  <c:v>0.78854999999999997</c:v>
                </c:pt>
                <c:pt idx="15">
                  <c:v>0.73336000000000001</c:v>
                </c:pt>
                <c:pt idx="16">
                  <c:v>0.67818000000000001</c:v>
                </c:pt>
                <c:pt idx="17">
                  <c:v>0.63480000000000003</c:v>
                </c:pt>
                <c:pt idx="18">
                  <c:v>0.59140999999999999</c:v>
                </c:pt>
                <c:pt idx="19">
                  <c:v>0.56047999999999998</c:v>
                </c:pt>
                <c:pt idx="20">
                  <c:v>0.52956000000000003</c:v>
                </c:pt>
                <c:pt idx="21">
                  <c:v>0.51105999999999996</c:v>
                </c:pt>
                <c:pt idx="22">
                  <c:v>0.49256</c:v>
                </c:pt>
              </c:numCache>
            </c:numRef>
          </c:val>
          <c:smooth val="1"/>
          <c:extLst>
            <c:ext xmlns:c16="http://schemas.microsoft.com/office/drawing/2014/chart" uri="{C3380CC4-5D6E-409C-BE32-E72D297353CC}">
              <c16:uniqueId val="{00000000-207C-4517-8D6C-22D39DC9E60A}"/>
            </c:ext>
          </c:extLst>
        </c:ser>
        <c:ser>
          <c:idx val="1"/>
          <c:order val="1"/>
          <c:tx>
            <c:strRef>
              <c:f>'Chart Data'!$D$122</c:f>
              <c:strCache>
                <c:ptCount val="1"/>
                <c:pt idx="0">
                  <c:v>320 kPa</c:v>
                </c:pt>
              </c:strCache>
            </c:strRef>
          </c:tx>
          <c:spPr>
            <a:ln w="22000">
              <a:solidFill>
                <a:srgbClr val="8D8265"/>
              </a:solidFill>
              <a:prstDash val="solid"/>
            </a:ln>
          </c:spPr>
          <c:marker>
            <c:symbol val="none"/>
          </c:marker>
          <c:cat>
            <c:numRef>
              <c:f>'Chart Data'!$B$123:$B$145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Data'!$D$123:$D$145</c:f>
              <c:numCache>
                <c:formatCode>0.00000</c:formatCode>
                <c:ptCount val="23"/>
                <c:pt idx="0">
                  <c:v>2.5804999999999998</c:v>
                </c:pt>
                <c:pt idx="1">
                  <c:v>2.32402</c:v>
                </c:pt>
                <c:pt idx="2">
                  <c:v>2.0675500000000002</c:v>
                </c:pt>
                <c:pt idx="3">
                  <c:v>1.9142600000000001</c:v>
                </c:pt>
                <c:pt idx="4">
                  <c:v>1.76098</c:v>
                </c:pt>
                <c:pt idx="5">
                  <c:v>1.6469499999999999</c:v>
                </c:pt>
                <c:pt idx="6">
                  <c:v>1.5329299999999999</c:v>
                </c:pt>
                <c:pt idx="7">
                  <c:v>1.42153</c:v>
                </c:pt>
                <c:pt idx="8">
                  <c:v>1.31013</c:v>
                </c:pt>
                <c:pt idx="9">
                  <c:v>1.2129700000000001</c:v>
                </c:pt>
                <c:pt idx="10">
                  <c:v>1.11581</c:v>
                </c:pt>
                <c:pt idx="11">
                  <c:v>1.0326500000000001</c:v>
                </c:pt>
                <c:pt idx="12">
                  <c:v>0.94950000000000001</c:v>
                </c:pt>
                <c:pt idx="13">
                  <c:v>0.88185000000000002</c:v>
                </c:pt>
                <c:pt idx="14">
                  <c:v>0.81420000000000003</c:v>
                </c:pt>
                <c:pt idx="15">
                  <c:v>0.75700999999999996</c:v>
                </c:pt>
                <c:pt idx="16">
                  <c:v>0.69982</c:v>
                </c:pt>
                <c:pt idx="17">
                  <c:v>0.65491999999999995</c:v>
                </c:pt>
                <c:pt idx="18">
                  <c:v>0.61002999999999996</c:v>
                </c:pt>
                <c:pt idx="19">
                  <c:v>0.57806999999999997</c:v>
                </c:pt>
                <c:pt idx="20">
                  <c:v>0.54610999999999998</c:v>
                </c:pt>
                <c:pt idx="21">
                  <c:v>0.52703999999999995</c:v>
                </c:pt>
                <c:pt idx="22">
                  <c:v>0.50797000000000003</c:v>
                </c:pt>
              </c:numCache>
            </c:numRef>
          </c:val>
          <c:smooth val="1"/>
          <c:extLst>
            <c:ext xmlns:c16="http://schemas.microsoft.com/office/drawing/2014/chart" uri="{C3380CC4-5D6E-409C-BE32-E72D297353CC}">
              <c16:uniqueId val="{00000001-207C-4517-8D6C-22D39DC9E60A}"/>
            </c:ext>
          </c:extLst>
        </c:ser>
        <c:ser>
          <c:idx val="2"/>
          <c:order val="2"/>
          <c:tx>
            <c:strRef>
              <c:f>'Chart Data'!$E$122</c:f>
              <c:strCache>
                <c:ptCount val="1"/>
                <c:pt idx="0">
                  <c:v>400 kPa</c:v>
                </c:pt>
              </c:strCache>
            </c:strRef>
          </c:tx>
          <c:spPr>
            <a:ln w="22000">
              <a:solidFill>
                <a:srgbClr val="E8A33D"/>
              </a:solidFill>
              <a:prstDash val="solid"/>
            </a:ln>
          </c:spPr>
          <c:marker>
            <c:symbol val="none"/>
          </c:marker>
          <c:cat>
            <c:numRef>
              <c:f>'Chart Data'!$B$123:$B$145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Data'!$E$123:$E$145</c:f>
              <c:numCache>
                <c:formatCode>0.00000</c:formatCode>
                <c:ptCount val="23"/>
                <c:pt idx="0">
                  <c:v>2.7206000000000001</c:v>
                </c:pt>
                <c:pt idx="1">
                  <c:v>2.4503499999999998</c:v>
                </c:pt>
                <c:pt idx="2">
                  <c:v>2.1800999999999999</c:v>
                </c:pt>
                <c:pt idx="3">
                  <c:v>2.0186999999999999</c:v>
                </c:pt>
                <c:pt idx="4">
                  <c:v>1.8573</c:v>
                </c:pt>
                <c:pt idx="5">
                  <c:v>1.7373099999999999</c:v>
                </c:pt>
                <c:pt idx="6">
                  <c:v>1.6173200000000001</c:v>
                </c:pt>
                <c:pt idx="7">
                  <c:v>1.5000599999999999</c:v>
                </c:pt>
                <c:pt idx="8">
                  <c:v>1.3828100000000001</c:v>
                </c:pt>
                <c:pt idx="9">
                  <c:v>1.27888</c:v>
                </c:pt>
                <c:pt idx="10">
                  <c:v>1.17496</c:v>
                </c:pt>
                <c:pt idx="11">
                  <c:v>1.0871900000000001</c:v>
                </c:pt>
                <c:pt idx="12">
                  <c:v>0.99943000000000004</c:v>
                </c:pt>
                <c:pt idx="13">
                  <c:v>0.92806999999999995</c:v>
                </c:pt>
                <c:pt idx="14">
                  <c:v>0.85672000000000004</c:v>
                </c:pt>
                <c:pt idx="15">
                  <c:v>0.79645999999999995</c:v>
                </c:pt>
                <c:pt idx="16">
                  <c:v>0.73619000000000001</c:v>
                </c:pt>
                <c:pt idx="17">
                  <c:v>0.68891999999999998</c:v>
                </c:pt>
                <c:pt idx="18">
                  <c:v>0.64166000000000001</c:v>
                </c:pt>
                <c:pt idx="19">
                  <c:v>0.60806000000000004</c:v>
                </c:pt>
                <c:pt idx="20">
                  <c:v>0.57445999999999997</c:v>
                </c:pt>
                <c:pt idx="21">
                  <c:v>0.55445999999999995</c:v>
                </c:pt>
                <c:pt idx="22">
                  <c:v>0.53446000000000005</c:v>
                </c:pt>
              </c:numCache>
            </c:numRef>
          </c:val>
          <c:smooth val="1"/>
          <c:extLst>
            <c:ext xmlns:c16="http://schemas.microsoft.com/office/drawing/2014/chart" uri="{C3380CC4-5D6E-409C-BE32-E72D297353CC}">
              <c16:uniqueId val="{00000002-207C-4517-8D6C-22D39DC9E60A}"/>
            </c:ext>
          </c:extLst>
        </c:ser>
        <c:ser>
          <c:idx val="3"/>
          <c:order val="3"/>
          <c:tx>
            <c:strRef>
              <c:f>'Chart Data'!$F$122</c:f>
              <c:strCache>
                <c:ptCount val="1"/>
                <c:pt idx="0">
                  <c:v>500 kPa</c:v>
                </c:pt>
              </c:strCache>
            </c:strRef>
          </c:tx>
          <c:spPr>
            <a:ln w="22000">
              <a:solidFill>
                <a:srgbClr val="B97B1F"/>
              </a:solidFill>
              <a:prstDash val="solid"/>
            </a:ln>
          </c:spPr>
          <c:marker>
            <c:symbol val="none"/>
          </c:marker>
          <c:cat>
            <c:numRef>
              <c:f>'Chart Data'!$B$123:$B$145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Data'!$F$123:$F$145</c:f>
              <c:numCache>
                <c:formatCode>0.00000</c:formatCode>
                <c:ptCount val="23"/>
                <c:pt idx="0">
                  <c:v>2.9733200000000002</c:v>
                </c:pt>
                <c:pt idx="1">
                  <c:v>2.6773099999999999</c:v>
                </c:pt>
                <c:pt idx="2">
                  <c:v>2.3813</c:v>
                </c:pt>
                <c:pt idx="3">
                  <c:v>2.2044299999999999</c:v>
                </c:pt>
                <c:pt idx="4">
                  <c:v>2.0275599999999998</c:v>
                </c:pt>
                <c:pt idx="5">
                  <c:v>1.8960699999999999</c:v>
                </c:pt>
                <c:pt idx="6">
                  <c:v>1.76457</c:v>
                </c:pt>
                <c:pt idx="7">
                  <c:v>1.6345700000000001</c:v>
                </c:pt>
                <c:pt idx="8">
                  <c:v>1.50457</c:v>
                </c:pt>
                <c:pt idx="9">
                  <c:v>1.39154</c:v>
                </c:pt>
                <c:pt idx="10">
                  <c:v>1.27851</c:v>
                </c:pt>
                <c:pt idx="11">
                  <c:v>1.1833100000000001</c:v>
                </c:pt>
                <c:pt idx="12">
                  <c:v>1.0881000000000001</c:v>
                </c:pt>
                <c:pt idx="13">
                  <c:v>1.01067</c:v>
                </c:pt>
                <c:pt idx="14">
                  <c:v>0.93323</c:v>
                </c:pt>
                <c:pt idx="15">
                  <c:v>0.86778999999999995</c:v>
                </c:pt>
                <c:pt idx="16">
                  <c:v>0.80235000000000001</c:v>
                </c:pt>
                <c:pt idx="17">
                  <c:v>0.75102000000000002</c:v>
                </c:pt>
                <c:pt idx="18">
                  <c:v>0.69967999999999997</c:v>
                </c:pt>
                <c:pt idx="19">
                  <c:v>0.66318999999999995</c:v>
                </c:pt>
                <c:pt idx="20">
                  <c:v>0.62670000000000003</c:v>
                </c:pt>
                <c:pt idx="21">
                  <c:v>0.60502</c:v>
                </c:pt>
                <c:pt idx="22">
                  <c:v>0.58333000000000002</c:v>
                </c:pt>
              </c:numCache>
            </c:numRef>
          </c:val>
          <c:smooth val="1"/>
          <c:extLst>
            <c:ext xmlns:c16="http://schemas.microsoft.com/office/drawing/2014/chart" uri="{C3380CC4-5D6E-409C-BE32-E72D297353CC}">
              <c16:uniqueId val="{00000003-207C-4517-8D6C-22D39DC9E60A}"/>
            </c:ext>
          </c:extLst>
        </c:ser>
        <c:ser>
          <c:idx val="4"/>
          <c:order val="4"/>
          <c:tx>
            <c:strRef>
              <c:f>'Chart Data'!$G$122</c:f>
              <c:strCache>
                <c:ptCount val="1"/>
                <c:pt idx="0">
                  <c:v>600 kPa</c:v>
                </c:pt>
              </c:strCache>
            </c:strRef>
          </c:tx>
          <c:spPr>
            <a:ln w="22000">
              <a:solidFill>
                <a:srgbClr val="2B2B29"/>
              </a:solidFill>
              <a:prstDash val="solid"/>
            </a:ln>
          </c:spPr>
          <c:marker>
            <c:symbol val="none"/>
          </c:marker>
          <c:cat>
            <c:numRef>
              <c:f>'Chart Data'!$B$123:$B$145</c:f>
              <c:numCache>
                <c:formatCode>0.0</c:formatCode>
                <c:ptCount val="23"/>
                <c:pt idx="0">
                  <c:v>5</c:v>
                </c:pt>
                <c:pt idx="1">
                  <c:v>5.5</c:v>
                </c:pt>
                <c:pt idx="2">
                  <c:v>6</c:v>
                </c:pt>
                <c:pt idx="3">
                  <c:v>6.5</c:v>
                </c:pt>
                <c:pt idx="4">
                  <c:v>7</c:v>
                </c:pt>
                <c:pt idx="5">
                  <c:v>7.5</c:v>
                </c:pt>
                <c:pt idx="6">
                  <c:v>8</c:v>
                </c:pt>
                <c:pt idx="7">
                  <c:v>8.5</c:v>
                </c:pt>
                <c:pt idx="8">
                  <c:v>9</c:v>
                </c:pt>
                <c:pt idx="9">
                  <c:v>9.5</c:v>
                </c:pt>
                <c:pt idx="10">
                  <c:v>10</c:v>
                </c:pt>
                <c:pt idx="11">
                  <c:v>10.5</c:v>
                </c:pt>
                <c:pt idx="12">
                  <c:v>11</c:v>
                </c:pt>
                <c:pt idx="13">
                  <c:v>11.5</c:v>
                </c:pt>
                <c:pt idx="14">
                  <c:v>12</c:v>
                </c:pt>
                <c:pt idx="15">
                  <c:v>12.5</c:v>
                </c:pt>
                <c:pt idx="16">
                  <c:v>13</c:v>
                </c:pt>
                <c:pt idx="17">
                  <c:v>13.5</c:v>
                </c:pt>
                <c:pt idx="18">
                  <c:v>14</c:v>
                </c:pt>
                <c:pt idx="19">
                  <c:v>14.5</c:v>
                </c:pt>
                <c:pt idx="20">
                  <c:v>15</c:v>
                </c:pt>
                <c:pt idx="21">
                  <c:v>15.5</c:v>
                </c:pt>
                <c:pt idx="22">
                  <c:v>16</c:v>
                </c:pt>
              </c:numCache>
            </c:numRef>
          </c:cat>
          <c:val>
            <c:numRef>
              <c:f>'Chart Data'!$G$123:$G$145</c:f>
              <c:numCache>
                <c:formatCode>0.00000</c:formatCode>
                <c:ptCount val="23"/>
                <c:pt idx="0">
                  <c:v>3.2934899999999998</c:v>
                </c:pt>
                <c:pt idx="1">
                  <c:v>2.9644499999999998</c:v>
                </c:pt>
                <c:pt idx="2">
                  <c:v>2.6354199999999999</c:v>
                </c:pt>
                <c:pt idx="3">
                  <c:v>2.4382799999999998</c:v>
                </c:pt>
                <c:pt idx="4">
                  <c:v>2.2411500000000002</c:v>
                </c:pt>
                <c:pt idx="5">
                  <c:v>2.0943100000000001</c:v>
                </c:pt>
                <c:pt idx="6">
                  <c:v>1.9474800000000001</c:v>
                </c:pt>
                <c:pt idx="7">
                  <c:v>1.8044</c:v>
                </c:pt>
                <c:pt idx="8">
                  <c:v>1.6613199999999999</c:v>
                </c:pt>
                <c:pt idx="9">
                  <c:v>1.5375700000000001</c:v>
                </c:pt>
                <c:pt idx="10">
                  <c:v>1.41381</c:v>
                </c:pt>
                <c:pt idx="11">
                  <c:v>1.3093999999999999</c:v>
                </c:pt>
                <c:pt idx="12">
                  <c:v>1.2050000000000001</c:v>
                </c:pt>
                <c:pt idx="13">
                  <c:v>1.1199399999999999</c:v>
                </c:pt>
                <c:pt idx="14">
                  <c:v>1.03488</c:v>
                </c:pt>
                <c:pt idx="15">
                  <c:v>0.96284000000000003</c:v>
                </c:pt>
                <c:pt idx="16">
                  <c:v>0.89080000000000004</c:v>
                </c:pt>
                <c:pt idx="17">
                  <c:v>0.83418999999999999</c:v>
                </c:pt>
                <c:pt idx="18">
                  <c:v>0.77756999999999998</c:v>
                </c:pt>
                <c:pt idx="19">
                  <c:v>0.73726999999999998</c:v>
                </c:pt>
                <c:pt idx="20">
                  <c:v>0.69698000000000004</c:v>
                </c:pt>
                <c:pt idx="21">
                  <c:v>0.67301</c:v>
                </c:pt>
                <c:pt idx="22">
                  <c:v>0.64903</c:v>
                </c:pt>
              </c:numCache>
            </c:numRef>
          </c:val>
          <c:smooth val="1"/>
          <c:extLst>
            <c:ext xmlns:c16="http://schemas.microsoft.com/office/drawing/2014/chart" uri="{C3380CC4-5D6E-409C-BE32-E72D297353CC}">
              <c16:uniqueId val="{00000004-207C-4517-8D6C-22D39DC9E60A}"/>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CFCABB"/>
            </a:solidFill>
            <a:prstDash val="solid"/>
          </a:ln>
        </c:spPr>
        <c:crossAx val="100"/>
        <c:crosses val="autoZero"/>
        <c:auto val="1"/>
        <c:lblAlgn val="ctr"/>
        <c:lblOffset val="100"/>
        <c:tickLblSkip val="3"/>
        <c:tickMarkSkip val="3"/>
        <c:noMultiLvlLbl val="1"/>
      </c:catAx>
      <c:valAx>
        <c:axId val="100"/>
        <c:scaling>
          <c:orientation val="minMax"/>
        </c:scaling>
        <c:delete val="0"/>
        <c:axPos val="l"/>
        <c:majorGridlines>
          <c:spPr>
            <a:ln w="9525">
              <a:solidFill>
                <a:srgbClr val="EDEBE3"/>
              </a:solidFill>
              <a:prstDash val="solid"/>
            </a:ln>
          </c:spPr>
        </c:majorGridlines>
        <c:numFmt formatCode="0.0000" sourceLinked="0"/>
        <c:majorTickMark val="out"/>
        <c:minorTickMark val="none"/>
        <c:tickLblPos val="low"/>
        <c:spPr>
          <a:ln w="9525">
            <a:solidFill>
              <a:srgbClr val="CFCABB"/>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E1DED5"/>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0</xdr:rowOff>
    </xdr:from>
    <xdr:ext cx="8191500" cy="270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19</xdr:col>
      <xdr:colOff>19050</xdr:colOff>
      <xdr:row>8</xdr:row>
      <xdr:rowOff>0</xdr:rowOff>
    </xdr:from>
    <xdr:ext cx="10201275" cy="2700000"/>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1</xdr:colOff>
      <xdr:row>1</xdr:row>
      <xdr:rowOff>0</xdr:rowOff>
    </xdr:from>
    <xdr:ext cx="21012150" cy="1266825"/>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133351" y="47625"/>
          <a:ext cx="21012150" cy="12668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8</xdr:row>
      <xdr:rowOff>0</xdr:rowOff>
    </xdr:from>
    <xdr:ext cx="7962900" cy="27000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18</xdr:col>
      <xdr:colOff>285751</xdr:colOff>
      <xdr:row>8</xdr:row>
      <xdr:rowOff>0</xdr:rowOff>
    </xdr:from>
    <xdr:ext cx="12344400" cy="2700000"/>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1</xdr:colOff>
      <xdr:row>1</xdr:row>
      <xdr:rowOff>0</xdr:rowOff>
    </xdr:from>
    <xdr:ext cx="20707350" cy="1266825"/>
    <xdr:pic>
      <xdr:nvPicPr>
        <xdr:cNvPr id="4" name="Image 3" descr="Picture">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xfrm>
          <a:off x="133351" y="47625"/>
          <a:ext cx="20707350" cy="12668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8</xdr:row>
      <xdr:rowOff>0</xdr:rowOff>
    </xdr:from>
    <xdr:ext cx="7686675" cy="270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361951</xdr:colOff>
      <xdr:row>8</xdr:row>
      <xdr:rowOff>28575</xdr:rowOff>
    </xdr:from>
    <xdr:ext cx="13068300" cy="2700000"/>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1</xdr:colOff>
      <xdr:row>1</xdr:row>
      <xdr:rowOff>0</xdr:rowOff>
    </xdr:from>
    <xdr:ext cx="20840700" cy="1266825"/>
    <xdr:pic>
      <xdr:nvPicPr>
        <xdr:cNvPr id="4" name="Image 3" descr="Picture">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xfrm>
          <a:off x="133351" y="47625"/>
          <a:ext cx="20840700" cy="12668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8</xdr:row>
      <xdr:rowOff>0</xdr:rowOff>
    </xdr:from>
    <xdr:ext cx="7686675" cy="270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371476</xdr:colOff>
      <xdr:row>8</xdr:row>
      <xdr:rowOff>0</xdr:rowOff>
    </xdr:from>
    <xdr:ext cx="12592050" cy="2700000"/>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1</xdr:colOff>
      <xdr:row>1</xdr:row>
      <xdr:rowOff>0</xdr:rowOff>
    </xdr:from>
    <xdr:ext cx="20707350" cy="1266825"/>
    <xdr:pic>
      <xdr:nvPicPr>
        <xdr:cNvPr id="4" name="Image 3" descr="Picture">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133351" y="47625"/>
          <a:ext cx="20707350" cy="12668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8</xdr:row>
      <xdr:rowOff>0</xdr:rowOff>
    </xdr:from>
    <xdr:ext cx="8324850" cy="270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19</xdr:col>
      <xdr:colOff>57151</xdr:colOff>
      <xdr:row>8</xdr:row>
      <xdr:rowOff>9525</xdr:rowOff>
    </xdr:from>
    <xdr:ext cx="12458700" cy="2700000"/>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1</xdr:colOff>
      <xdr:row>1</xdr:row>
      <xdr:rowOff>0</xdr:rowOff>
    </xdr:from>
    <xdr:ext cx="19126199" cy="1266825"/>
    <xdr:pic>
      <xdr:nvPicPr>
        <xdr:cNvPr id="4" name="Image 3" descr="Picture">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133351" y="47625"/>
          <a:ext cx="19126199" cy="12668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8</xdr:row>
      <xdr:rowOff>0</xdr:rowOff>
    </xdr:from>
    <xdr:ext cx="6477000" cy="27000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16</xdr:col>
      <xdr:colOff>285750</xdr:colOff>
      <xdr:row>8</xdr:row>
      <xdr:rowOff>28575</xdr:rowOff>
    </xdr:from>
    <xdr:ext cx="13382625" cy="2700000"/>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xdr:row>
      <xdr:rowOff>0</xdr:rowOff>
    </xdr:from>
    <xdr:ext cx="19307175" cy="1266825"/>
    <xdr:pic>
      <xdr:nvPicPr>
        <xdr:cNvPr id="4" name="Image 3" descr="Picture">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133350" y="47625"/>
          <a:ext cx="19307175" cy="12668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6E2D6"/>
    <pageSetUpPr fitToPage="1"/>
  </sheetPr>
  <dimension ref="A1:CA97"/>
  <sheetViews>
    <sheetView showGridLines="0" tabSelected="1" workbookViewId="0">
      <selection activeCell="P23" sqref="P23"/>
    </sheetView>
  </sheetViews>
  <sheetFormatPr defaultRowHeight="15" x14ac:dyDescent="0.25"/>
  <cols>
    <col min="1" max="1" width="2" style="1" customWidth="1"/>
    <col min="2" max="46" width="7" style="1" customWidth="1"/>
    <col min="47" max="79" width="13" style="1" customWidth="1"/>
  </cols>
  <sheetData>
    <row r="1" spans="2:46" ht="3.95" customHeight="1" x14ac:dyDescent="0.25"/>
    <row r="2" spans="2:46" ht="99.95" customHeight="1" x14ac:dyDescent="0.25"/>
    <row r="3" spans="2:46" ht="18" customHeight="1" x14ac:dyDescent="0.25">
      <c r="B3" s="142" t="s">
        <v>0</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row>
    <row r="4" spans="2:46" ht="8.1" customHeight="1" x14ac:dyDescent="0.25"/>
    <row r="5" spans="2:46" ht="3.95" customHeight="1" x14ac:dyDescent="0.25">
      <c r="B5" s="73"/>
      <c r="C5" s="12"/>
      <c r="D5" s="12"/>
      <c r="E5" s="12"/>
      <c r="F5" s="12"/>
      <c r="G5" s="12"/>
      <c r="H5" s="12"/>
      <c r="I5" s="73"/>
      <c r="J5" s="12"/>
      <c r="K5" s="12"/>
      <c r="L5" s="12"/>
      <c r="M5" s="12"/>
      <c r="N5" s="12"/>
      <c r="O5" s="12"/>
      <c r="P5" s="12"/>
      <c r="Q5" s="73"/>
      <c r="R5" s="12"/>
      <c r="S5" s="12"/>
      <c r="T5" s="12"/>
      <c r="U5" s="12"/>
      <c r="V5" s="12"/>
      <c r="W5" s="12"/>
      <c r="X5" s="73"/>
      <c r="Y5" s="12"/>
      <c r="Z5" s="12"/>
      <c r="AA5" s="12"/>
      <c r="AB5" s="12"/>
      <c r="AC5" s="12"/>
      <c r="AD5" s="12"/>
      <c r="AE5" s="12"/>
      <c r="AF5" s="73"/>
      <c r="AG5" s="12"/>
      <c r="AH5" s="12"/>
      <c r="AI5" s="12"/>
      <c r="AJ5" s="12"/>
      <c r="AK5" s="12"/>
      <c r="AL5" s="12"/>
      <c r="AM5" s="73"/>
      <c r="AN5" s="12"/>
      <c r="AO5" s="12"/>
      <c r="AP5" s="12"/>
      <c r="AQ5" s="12"/>
      <c r="AR5" s="12"/>
      <c r="AS5" s="12"/>
      <c r="AT5" s="12"/>
    </row>
    <row r="6" spans="2:46" ht="21" customHeight="1" x14ac:dyDescent="0.25">
      <c r="B6" s="143">
        <v>747</v>
      </c>
      <c r="C6" s="12"/>
      <c r="D6" s="12"/>
      <c r="E6" s="12"/>
      <c r="F6" s="12"/>
      <c r="G6" s="12"/>
      <c r="H6" s="12"/>
      <c r="I6" s="143">
        <v>862.5</v>
      </c>
      <c r="J6" s="12"/>
      <c r="K6" s="12"/>
      <c r="L6" s="12"/>
      <c r="M6" s="12"/>
      <c r="N6" s="12"/>
      <c r="O6" s="12"/>
      <c r="P6" s="12"/>
      <c r="Q6" s="207">
        <v>10.574730000000001</v>
      </c>
      <c r="R6" s="12"/>
      <c r="S6" s="12"/>
      <c r="T6" s="12"/>
      <c r="U6" s="12"/>
      <c r="V6" s="12"/>
      <c r="W6" s="12"/>
      <c r="X6" s="60">
        <v>0.47299999999999998</v>
      </c>
      <c r="Y6" s="12"/>
      <c r="Z6" s="12"/>
      <c r="AA6" s="12"/>
      <c r="AB6" s="12"/>
      <c r="AC6" s="12"/>
      <c r="AD6" s="12"/>
      <c r="AE6" s="12"/>
      <c r="AF6" s="165">
        <v>72.69</v>
      </c>
      <c r="AG6" s="12"/>
      <c r="AH6" s="12"/>
      <c r="AI6" s="12"/>
      <c r="AJ6" s="12"/>
      <c r="AK6" s="12"/>
      <c r="AL6" s="12"/>
      <c r="AM6" s="175">
        <v>802</v>
      </c>
      <c r="AN6" s="12"/>
      <c r="AO6" s="12"/>
      <c r="AP6" s="12"/>
      <c r="AQ6" s="12"/>
      <c r="AR6" s="12"/>
      <c r="AS6" s="12"/>
      <c r="AT6" s="12"/>
    </row>
    <row r="7" spans="2:46" ht="21.95" customHeight="1" x14ac:dyDescent="0.25">
      <c r="B7" s="76" t="s">
        <v>1</v>
      </c>
      <c r="C7" s="12"/>
      <c r="D7" s="12"/>
      <c r="E7" s="12"/>
      <c r="F7" s="12"/>
      <c r="G7" s="12"/>
      <c r="H7" s="12"/>
      <c r="I7" s="76" t="s">
        <v>2</v>
      </c>
      <c r="J7" s="12"/>
      <c r="K7" s="12"/>
      <c r="L7" s="12"/>
      <c r="M7" s="12"/>
      <c r="N7" s="12"/>
      <c r="O7" s="12"/>
      <c r="P7" s="12"/>
      <c r="Q7" s="76" t="s">
        <v>3</v>
      </c>
      <c r="R7" s="12"/>
      <c r="S7" s="12"/>
      <c r="T7" s="12"/>
      <c r="U7" s="12"/>
      <c r="V7" s="12"/>
      <c r="W7" s="12"/>
      <c r="X7" s="76" t="s">
        <v>4</v>
      </c>
      <c r="Y7" s="12"/>
      <c r="Z7" s="12"/>
      <c r="AA7" s="12"/>
      <c r="AB7" s="12"/>
      <c r="AC7" s="12"/>
      <c r="AD7" s="12"/>
      <c r="AE7" s="12"/>
      <c r="AF7" s="76" t="s">
        <v>5</v>
      </c>
      <c r="AG7" s="12"/>
      <c r="AH7" s="12"/>
      <c r="AI7" s="12"/>
      <c r="AJ7" s="12"/>
      <c r="AK7" s="12"/>
      <c r="AL7" s="12"/>
      <c r="AM7" s="76" t="s">
        <v>6</v>
      </c>
      <c r="AN7" s="12"/>
      <c r="AO7" s="12"/>
      <c r="AP7" s="12"/>
      <c r="AQ7" s="12"/>
      <c r="AR7" s="12"/>
      <c r="AS7" s="12"/>
      <c r="AT7" s="12"/>
    </row>
    <row r="8" spans="2:46" ht="9" customHeight="1" x14ac:dyDescent="0.25"/>
    <row r="24" spans="2:46" ht="18.95" customHeight="1" x14ac:dyDescent="0.25">
      <c r="B24" s="37" t="s">
        <v>7</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row>
    <row r="25" spans="2:46" ht="15.95" customHeight="1" x14ac:dyDescent="0.25">
      <c r="B25" s="71" t="s">
        <v>8</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5"/>
      <c r="AF25" s="71" t="s">
        <v>9</v>
      </c>
      <c r="AG25" s="14"/>
      <c r="AH25" s="14"/>
      <c r="AI25" s="14"/>
      <c r="AJ25" s="14"/>
      <c r="AK25" s="14"/>
      <c r="AL25" s="14"/>
      <c r="AM25" s="14"/>
      <c r="AN25" s="14"/>
      <c r="AO25" s="14"/>
      <c r="AP25" s="14"/>
      <c r="AQ25" s="14"/>
      <c r="AR25" s="14"/>
      <c r="AS25" s="14"/>
      <c r="AT25" s="15"/>
    </row>
    <row r="26" spans="2:46" ht="18" customHeight="1" x14ac:dyDescent="0.25">
      <c r="B26" s="69" t="s">
        <v>10</v>
      </c>
      <c r="C26" s="14"/>
      <c r="D26" s="14"/>
      <c r="E26" s="14"/>
      <c r="F26" s="14"/>
      <c r="G26" s="14"/>
      <c r="H26" s="15"/>
      <c r="I26" s="69" t="s">
        <v>11</v>
      </c>
      <c r="J26" s="14"/>
      <c r="K26" s="14"/>
      <c r="L26" s="14"/>
      <c r="M26" s="14"/>
      <c r="N26" s="14"/>
      <c r="O26" s="14"/>
      <c r="P26" s="15"/>
      <c r="Q26" s="69" t="s">
        <v>12</v>
      </c>
      <c r="R26" s="14"/>
      <c r="S26" s="14"/>
      <c r="T26" s="14"/>
      <c r="U26" s="14"/>
      <c r="V26" s="14"/>
      <c r="W26" s="15"/>
      <c r="X26" s="69" t="s">
        <v>13</v>
      </c>
      <c r="Y26" s="14"/>
      <c r="Z26" s="14"/>
      <c r="AA26" s="14"/>
      <c r="AB26" s="14"/>
      <c r="AC26" s="14"/>
      <c r="AD26" s="14"/>
      <c r="AE26" s="15"/>
      <c r="AF26" s="69" t="s">
        <v>13</v>
      </c>
      <c r="AG26" s="14"/>
      <c r="AH26" s="14"/>
      <c r="AI26" s="14"/>
      <c r="AJ26" s="14"/>
      <c r="AK26" s="14"/>
      <c r="AL26" s="15"/>
      <c r="AM26" s="69" t="s">
        <v>10</v>
      </c>
      <c r="AN26" s="14"/>
      <c r="AO26" s="14"/>
      <c r="AP26" s="14"/>
      <c r="AQ26" s="14"/>
      <c r="AR26" s="14"/>
      <c r="AS26" s="14"/>
      <c r="AT26" s="15"/>
    </row>
    <row r="27" spans="2:46" ht="12.95" customHeight="1" x14ac:dyDescent="0.25">
      <c r="B27" s="114">
        <v>0</v>
      </c>
      <c r="C27" s="14"/>
      <c r="D27" s="14"/>
      <c r="E27" s="14"/>
      <c r="F27" s="14"/>
      <c r="G27" s="14"/>
      <c r="H27" s="15"/>
      <c r="I27" s="199">
        <v>0</v>
      </c>
      <c r="J27" s="14"/>
      <c r="K27" s="14"/>
      <c r="L27" s="14"/>
      <c r="M27" s="14"/>
      <c r="N27" s="14"/>
      <c r="O27" s="14"/>
      <c r="P27" s="15"/>
      <c r="Q27" s="17">
        <v>0</v>
      </c>
      <c r="R27" s="14"/>
      <c r="S27" s="14"/>
      <c r="T27" s="14"/>
      <c r="U27" s="14"/>
      <c r="V27" s="14"/>
      <c r="W27" s="15"/>
      <c r="X27" s="105">
        <v>0</v>
      </c>
      <c r="Y27" s="14"/>
      <c r="Z27" s="14"/>
      <c r="AA27" s="14"/>
      <c r="AB27" s="14"/>
      <c r="AC27" s="14"/>
      <c r="AD27" s="14"/>
      <c r="AE27" s="15"/>
      <c r="AF27" s="96">
        <v>30000</v>
      </c>
      <c r="AG27" s="14"/>
      <c r="AH27" s="14"/>
      <c r="AI27" s="14"/>
      <c r="AJ27" s="14"/>
      <c r="AK27" s="14"/>
      <c r="AL27" s="15"/>
      <c r="AM27" s="194">
        <v>317.242002372</v>
      </c>
      <c r="AN27" s="14"/>
      <c r="AO27" s="14"/>
      <c r="AP27" s="14"/>
      <c r="AQ27" s="14"/>
      <c r="AR27" s="14"/>
      <c r="AS27" s="14"/>
      <c r="AT27" s="15"/>
    </row>
    <row r="28" spans="2:46" ht="12.95" customHeight="1" x14ac:dyDescent="0.25">
      <c r="B28" s="40">
        <v>5.0018023720000002</v>
      </c>
      <c r="C28" s="14"/>
      <c r="D28" s="14"/>
      <c r="E28" s="14"/>
      <c r="F28" s="14"/>
      <c r="G28" s="14"/>
      <c r="H28" s="15"/>
      <c r="I28" s="110">
        <v>5.0020237200000001E-3</v>
      </c>
      <c r="J28" s="14"/>
      <c r="K28" s="14"/>
      <c r="L28" s="14"/>
      <c r="M28" s="14"/>
      <c r="N28" s="14"/>
      <c r="O28" s="14"/>
      <c r="P28" s="15"/>
      <c r="Q28" s="204">
        <v>0.473002372</v>
      </c>
      <c r="R28" s="14"/>
      <c r="S28" s="14"/>
      <c r="T28" s="14"/>
      <c r="U28" s="14"/>
      <c r="V28" s="14"/>
      <c r="W28" s="15"/>
      <c r="X28" s="77">
        <v>473</v>
      </c>
      <c r="Y28" s="14"/>
      <c r="Z28" s="14"/>
      <c r="AA28" s="14"/>
      <c r="AB28" s="14"/>
      <c r="AC28" s="14"/>
      <c r="AD28" s="14"/>
      <c r="AE28" s="15"/>
      <c r="AF28" s="197">
        <v>8000</v>
      </c>
      <c r="AG28" s="14"/>
      <c r="AH28" s="14"/>
      <c r="AI28" s="14"/>
      <c r="AJ28" s="14"/>
      <c r="AK28" s="14"/>
      <c r="AL28" s="15"/>
      <c r="AM28" s="210">
        <v>84.597802372000004</v>
      </c>
      <c r="AN28" s="14"/>
      <c r="AO28" s="14"/>
      <c r="AP28" s="14"/>
      <c r="AQ28" s="14"/>
      <c r="AR28" s="14"/>
      <c r="AS28" s="14"/>
      <c r="AT28" s="15"/>
    </row>
    <row r="29" spans="2:46" ht="12.95" customHeight="1" x14ac:dyDescent="0.25">
      <c r="B29" s="169">
        <v>5.4925023719999997</v>
      </c>
      <c r="C29" s="14"/>
      <c r="D29" s="14"/>
      <c r="E29" s="14"/>
      <c r="F29" s="14"/>
      <c r="G29" s="14"/>
      <c r="H29" s="15"/>
      <c r="I29" s="139">
        <v>5.4930237200000002E-3</v>
      </c>
      <c r="J29" s="14"/>
      <c r="K29" s="14"/>
      <c r="L29" s="14"/>
      <c r="M29" s="14"/>
      <c r="N29" s="14"/>
      <c r="O29" s="14"/>
      <c r="P29" s="15"/>
      <c r="Q29" s="163">
        <v>0.51940237199999995</v>
      </c>
      <c r="R29" s="14"/>
      <c r="S29" s="14"/>
      <c r="T29" s="14"/>
      <c r="U29" s="14"/>
      <c r="V29" s="14"/>
      <c r="W29" s="15"/>
      <c r="X29" s="184">
        <v>519</v>
      </c>
      <c r="Y29" s="14"/>
      <c r="Z29" s="14"/>
      <c r="AA29" s="14"/>
      <c r="AB29" s="14"/>
      <c r="AC29" s="14"/>
      <c r="AD29" s="14"/>
      <c r="AE29" s="15"/>
      <c r="AF29" s="206">
        <v>3000</v>
      </c>
      <c r="AG29" s="14"/>
      <c r="AH29" s="14"/>
      <c r="AI29" s="14"/>
      <c r="AJ29" s="14"/>
      <c r="AK29" s="14"/>
      <c r="AL29" s="15"/>
      <c r="AM29" s="49">
        <v>31.724202372000001</v>
      </c>
      <c r="AN29" s="14"/>
      <c r="AO29" s="14"/>
      <c r="AP29" s="14"/>
      <c r="AQ29" s="14"/>
      <c r="AR29" s="14"/>
      <c r="AS29" s="14"/>
      <c r="AT29" s="15"/>
    </row>
    <row r="30" spans="2:46" ht="12.95" customHeight="1" x14ac:dyDescent="0.25">
      <c r="B30" s="72">
        <v>6.0317023719999998</v>
      </c>
      <c r="C30" s="14"/>
      <c r="D30" s="14"/>
      <c r="E30" s="14"/>
      <c r="F30" s="14"/>
      <c r="G30" s="14"/>
      <c r="H30" s="15"/>
      <c r="I30" s="215">
        <v>6.0330237199999999E-3</v>
      </c>
      <c r="J30" s="14"/>
      <c r="K30" s="14"/>
      <c r="L30" s="14"/>
      <c r="M30" s="14"/>
      <c r="N30" s="14"/>
      <c r="O30" s="14"/>
      <c r="P30" s="15"/>
      <c r="Q30" s="93">
        <v>0.57050237199999998</v>
      </c>
      <c r="R30" s="14"/>
      <c r="S30" s="14"/>
      <c r="T30" s="14"/>
      <c r="U30" s="14"/>
      <c r="V30" s="14"/>
      <c r="W30" s="15"/>
      <c r="X30" s="111">
        <v>570</v>
      </c>
      <c r="Y30" s="14"/>
      <c r="Z30" s="14"/>
      <c r="AA30" s="14"/>
      <c r="AB30" s="14"/>
      <c r="AC30" s="14"/>
      <c r="AD30" s="14"/>
      <c r="AE30" s="15"/>
      <c r="AF30" s="47">
        <v>1500</v>
      </c>
      <c r="AG30" s="14"/>
      <c r="AH30" s="14"/>
      <c r="AI30" s="14"/>
      <c r="AJ30" s="14"/>
      <c r="AK30" s="14"/>
      <c r="AL30" s="15"/>
      <c r="AM30" s="129">
        <v>15.862202372</v>
      </c>
      <c r="AN30" s="14"/>
      <c r="AO30" s="14"/>
      <c r="AP30" s="14"/>
      <c r="AQ30" s="14"/>
      <c r="AR30" s="14"/>
      <c r="AS30" s="14"/>
      <c r="AT30" s="15"/>
    </row>
    <row r="31" spans="2:46" ht="12.95" customHeight="1" x14ac:dyDescent="0.25">
      <c r="B31" s="104">
        <v>6.623102372</v>
      </c>
      <c r="C31" s="14"/>
      <c r="D31" s="14"/>
      <c r="E31" s="14"/>
      <c r="F31" s="14"/>
      <c r="G31" s="14"/>
      <c r="H31" s="15"/>
      <c r="I31" s="141">
        <v>6.6230237200000002E-3</v>
      </c>
      <c r="J31" s="14"/>
      <c r="K31" s="14"/>
      <c r="L31" s="14"/>
      <c r="M31" s="14"/>
      <c r="N31" s="14"/>
      <c r="O31" s="14"/>
      <c r="P31" s="15"/>
      <c r="Q31" s="167">
        <v>0.62630237200000005</v>
      </c>
      <c r="R31" s="14"/>
      <c r="S31" s="14"/>
      <c r="T31" s="14"/>
      <c r="U31" s="14"/>
      <c r="V31" s="14"/>
      <c r="W31" s="15"/>
      <c r="X31" s="188">
        <v>626</v>
      </c>
      <c r="Y31" s="14"/>
      <c r="Z31" s="14"/>
      <c r="AA31" s="14"/>
      <c r="AB31" s="14"/>
      <c r="AC31" s="14"/>
      <c r="AD31" s="14"/>
      <c r="AE31" s="15"/>
      <c r="AF31" s="51">
        <v>1000</v>
      </c>
      <c r="AG31" s="14"/>
      <c r="AH31" s="14"/>
      <c r="AI31" s="14"/>
      <c r="AJ31" s="14"/>
      <c r="AK31" s="14"/>
      <c r="AL31" s="15"/>
      <c r="AM31" s="98">
        <v>10.574702372000001</v>
      </c>
      <c r="AN31" s="14"/>
      <c r="AO31" s="14"/>
      <c r="AP31" s="14"/>
      <c r="AQ31" s="14"/>
      <c r="AR31" s="14"/>
      <c r="AS31" s="14"/>
      <c r="AT31" s="15"/>
    </row>
    <row r="32" spans="2:46" ht="12.95" customHeight="1" x14ac:dyDescent="0.25">
      <c r="B32" s="108">
        <v>7.272102372</v>
      </c>
      <c r="C32" s="14"/>
      <c r="D32" s="14"/>
      <c r="E32" s="14"/>
      <c r="F32" s="14"/>
      <c r="G32" s="14"/>
      <c r="H32" s="15"/>
      <c r="I32" s="157">
        <v>7.2730237199999997E-3</v>
      </c>
      <c r="J32" s="14"/>
      <c r="K32" s="14"/>
      <c r="L32" s="14"/>
      <c r="M32" s="14"/>
      <c r="N32" s="14"/>
      <c r="O32" s="14"/>
      <c r="P32" s="15"/>
      <c r="Q32" s="180">
        <v>0.68770237199999995</v>
      </c>
      <c r="R32" s="14"/>
      <c r="S32" s="14"/>
      <c r="T32" s="14"/>
      <c r="U32" s="14"/>
      <c r="V32" s="14"/>
      <c r="W32" s="15"/>
      <c r="X32" s="156">
        <v>688</v>
      </c>
      <c r="Y32" s="14"/>
      <c r="Z32" s="14"/>
      <c r="AA32" s="14"/>
      <c r="AB32" s="14"/>
      <c r="AC32" s="14"/>
      <c r="AD32" s="14"/>
      <c r="AE32" s="15"/>
      <c r="AF32" s="126">
        <v>911</v>
      </c>
      <c r="AG32" s="14"/>
      <c r="AH32" s="14"/>
      <c r="AI32" s="14"/>
      <c r="AJ32" s="14"/>
      <c r="AK32" s="14"/>
      <c r="AL32" s="15"/>
      <c r="AM32" s="130">
        <v>9.6305023720000005</v>
      </c>
      <c r="AN32" s="14"/>
      <c r="AO32" s="14"/>
      <c r="AP32" s="14"/>
      <c r="AQ32" s="14"/>
      <c r="AR32" s="14"/>
      <c r="AS32" s="14"/>
      <c r="AT32" s="15"/>
    </row>
    <row r="33" spans="2:46" ht="12.95" customHeight="1" x14ac:dyDescent="0.25">
      <c r="B33" s="33">
        <v>7.9860023719999997</v>
      </c>
      <c r="C33" s="14"/>
      <c r="D33" s="14"/>
      <c r="E33" s="14"/>
      <c r="F33" s="14"/>
      <c r="G33" s="14"/>
      <c r="H33" s="15"/>
      <c r="I33" s="211">
        <v>7.9860237200000007E-3</v>
      </c>
      <c r="J33" s="14"/>
      <c r="K33" s="14"/>
      <c r="L33" s="14"/>
      <c r="M33" s="14"/>
      <c r="N33" s="14"/>
      <c r="O33" s="14"/>
      <c r="P33" s="15"/>
      <c r="Q33" s="149">
        <v>0.75520237199999996</v>
      </c>
      <c r="R33" s="14"/>
      <c r="S33" s="14"/>
      <c r="T33" s="14"/>
      <c r="U33" s="14"/>
      <c r="V33" s="14"/>
      <c r="W33" s="15"/>
      <c r="X33" s="117">
        <v>755</v>
      </c>
      <c r="Y33" s="14"/>
      <c r="Z33" s="14"/>
      <c r="AA33" s="14"/>
      <c r="AB33" s="14"/>
      <c r="AC33" s="14"/>
      <c r="AD33" s="14"/>
      <c r="AE33" s="15"/>
      <c r="AF33" s="160">
        <v>829</v>
      </c>
      <c r="AG33" s="14"/>
      <c r="AH33" s="14"/>
      <c r="AI33" s="14"/>
      <c r="AJ33" s="14"/>
      <c r="AK33" s="14"/>
      <c r="AL33" s="15"/>
      <c r="AM33" s="70">
        <v>8.7696023719999996</v>
      </c>
      <c r="AN33" s="14"/>
      <c r="AO33" s="14"/>
      <c r="AP33" s="14"/>
      <c r="AQ33" s="14"/>
      <c r="AR33" s="14"/>
      <c r="AS33" s="14"/>
      <c r="AT33" s="15"/>
    </row>
    <row r="34" spans="2:46" ht="12.95" customHeight="1" x14ac:dyDescent="0.25">
      <c r="B34" s="70">
        <v>8.7696023719999996</v>
      </c>
      <c r="C34" s="14"/>
      <c r="D34" s="14"/>
      <c r="E34" s="14"/>
      <c r="F34" s="14"/>
      <c r="G34" s="14"/>
      <c r="H34" s="15"/>
      <c r="I34" s="13">
        <v>8.7710237199999999E-3</v>
      </c>
      <c r="J34" s="14"/>
      <c r="K34" s="14"/>
      <c r="L34" s="14"/>
      <c r="M34" s="14"/>
      <c r="N34" s="14"/>
      <c r="O34" s="14"/>
      <c r="P34" s="15"/>
      <c r="Q34" s="86">
        <v>0.829402372</v>
      </c>
      <c r="R34" s="14"/>
      <c r="S34" s="14"/>
      <c r="T34" s="14"/>
      <c r="U34" s="14"/>
      <c r="V34" s="14"/>
      <c r="W34" s="15"/>
      <c r="X34" s="160">
        <v>829</v>
      </c>
      <c r="Y34" s="14"/>
      <c r="Z34" s="14"/>
      <c r="AA34" s="14"/>
      <c r="AB34" s="14"/>
      <c r="AC34" s="14"/>
      <c r="AD34" s="14"/>
      <c r="AE34" s="15"/>
      <c r="AF34" s="117">
        <v>755</v>
      </c>
      <c r="AG34" s="14"/>
      <c r="AH34" s="14"/>
      <c r="AI34" s="14"/>
      <c r="AJ34" s="14"/>
      <c r="AK34" s="14"/>
      <c r="AL34" s="15"/>
      <c r="AM34" s="33">
        <v>7.9860023719999997</v>
      </c>
      <c r="AN34" s="14"/>
      <c r="AO34" s="14"/>
      <c r="AP34" s="14"/>
      <c r="AQ34" s="14"/>
      <c r="AR34" s="14"/>
      <c r="AS34" s="14"/>
      <c r="AT34" s="15"/>
    </row>
    <row r="35" spans="2:46" ht="12.95" customHeight="1" x14ac:dyDescent="0.25">
      <c r="B35" s="130">
        <v>9.6305023720000005</v>
      </c>
      <c r="C35" s="14"/>
      <c r="D35" s="14"/>
      <c r="E35" s="14"/>
      <c r="F35" s="14"/>
      <c r="G35" s="14"/>
      <c r="H35" s="15"/>
      <c r="I35" s="212">
        <v>9.6300237200000003E-3</v>
      </c>
      <c r="J35" s="14"/>
      <c r="K35" s="14"/>
      <c r="L35" s="14"/>
      <c r="M35" s="14"/>
      <c r="N35" s="14"/>
      <c r="O35" s="14"/>
      <c r="P35" s="15"/>
      <c r="Q35" s="161">
        <v>0.91060237200000005</v>
      </c>
      <c r="R35" s="14"/>
      <c r="S35" s="14"/>
      <c r="T35" s="14"/>
      <c r="U35" s="14"/>
      <c r="V35" s="14"/>
      <c r="W35" s="15"/>
      <c r="X35" s="126">
        <v>911</v>
      </c>
      <c r="Y35" s="14"/>
      <c r="Z35" s="14"/>
      <c r="AA35" s="14"/>
      <c r="AB35" s="14"/>
      <c r="AC35" s="14"/>
      <c r="AD35" s="14"/>
      <c r="AE35" s="15"/>
      <c r="AF35" s="156">
        <v>688</v>
      </c>
      <c r="AG35" s="14"/>
      <c r="AH35" s="14"/>
      <c r="AI35" s="14"/>
      <c r="AJ35" s="14"/>
      <c r="AK35" s="14"/>
      <c r="AL35" s="15"/>
      <c r="AM35" s="108">
        <v>7.272102372</v>
      </c>
      <c r="AN35" s="14"/>
      <c r="AO35" s="14"/>
      <c r="AP35" s="14"/>
      <c r="AQ35" s="14"/>
      <c r="AR35" s="14"/>
      <c r="AS35" s="14"/>
      <c r="AT35" s="15"/>
    </row>
    <row r="36" spans="2:46" ht="12.95" customHeight="1" x14ac:dyDescent="0.25">
      <c r="B36" s="98">
        <v>10.574702372000001</v>
      </c>
      <c r="C36" s="14"/>
      <c r="D36" s="14"/>
      <c r="E36" s="14"/>
      <c r="F36" s="14"/>
      <c r="G36" s="14"/>
      <c r="H36" s="15"/>
      <c r="I36" s="25">
        <v>1.0574023720000001E-2</v>
      </c>
      <c r="J36" s="14"/>
      <c r="K36" s="14"/>
      <c r="L36" s="14"/>
      <c r="M36" s="14"/>
      <c r="N36" s="14"/>
      <c r="O36" s="14"/>
      <c r="P36" s="15"/>
      <c r="Q36" s="91">
        <v>1</v>
      </c>
      <c r="R36" s="14"/>
      <c r="S36" s="14"/>
      <c r="T36" s="14"/>
      <c r="U36" s="14"/>
      <c r="V36" s="14"/>
      <c r="W36" s="15"/>
      <c r="X36" s="51">
        <v>1000</v>
      </c>
      <c r="Y36" s="14"/>
      <c r="Z36" s="14"/>
      <c r="AA36" s="14"/>
      <c r="AB36" s="14"/>
      <c r="AC36" s="14"/>
      <c r="AD36" s="14"/>
      <c r="AE36" s="15"/>
      <c r="AF36" s="188">
        <v>626</v>
      </c>
      <c r="AG36" s="14"/>
      <c r="AH36" s="14"/>
      <c r="AI36" s="14"/>
      <c r="AJ36" s="14"/>
      <c r="AK36" s="14"/>
      <c r="AL36" s="15"/>
      <c r="AM36" s="104">
        <v>6.623102372</v>
      </c>
      <c r="AN36" s="14"/>
      <c r="AO36" s="14"/>
      <c r="AP36" s="14"/>
      <c r="AQ36" s="14"/>
      <c r="AR36" s="14"/>
      <c r="AS36" s="14"/>
      <c r="AT36" s="15"/>
    </row>
    <row r="37" spans="2:46" ht="12.95" customHeight="1" x14ac:dyDescent="0.25">
      <c r="B37" s="129">
        <v>15.862202372</v>
      </c>
      <c r="C37" s="14"/>
      <c r="D37" s="14"/>
      <c r="E37" s="14"/>
      <c r="F37" s="14"/>
      <c r="G37" s="14"/>
      <c r="H37" s="15"/>
      <c r="I37" s="198">
        <v>1.586202372E-2</v>
      </c>
      <c r="J37" s="14"/>
      <c r="K37" s="14"/>
      <c r="L37" s="14"/>
      <c r="M37" s="14"/>
      <c r="N37" s="14"/>
      <c r="O37" s="14"/>
      <c r="P37" s="15"/>
      <c r="Q37" s="39">
        <v>1.500102372</v>
      </c>
      <c r="R37" s="14"/>
      <c r="S37" s="14"/>
      <c r="T37" s="14"/>
      <c r="U37" s="14"/>
      <c r="V37" s="14"/>
      <c r="W37" s="15"/>
      <c r="X37" s="47">
        <v>1500</v>
      </c>
      <c r="Y37" s="14"/>
      <c r="Z37" s="14"/>
      <c r="AA37" s="14"/>
      <c r="AB37" s="14"/>
      <c r="AC37" s="14"/>
      <c r="AD37" s="14"/>
      <c r="AE37" s="15"/>
      <c r="AF37" s="111">
        <v>570</v>
      </c>
      <c r="AG37" s="14"/>
      <c r="AH37" s="14"/>
      <c r="AI37" s="14"/>
      <c r="AJ37" s="14"/>
      <c r="AK37" s="14"/>
      <c r="AL37" s="15"/>
      <c r="AM37" s="72">
        <v>6.0317023719999998</v>
      </c>
      <c r="AN37" s="14"/>
      <c r="AO37" s="14"/>
      <c r="AP37" s="14"/>
      <c r="AQ37" s="14"/>
      <c r="AR37" s="14"/>
      <c r="AS37" s="14"/>
      <c r="AT37" s="15"/>
    </row>
    <row r="38" spans="2:46" ht="12.95" customHeight="1" x14ac:dyDescent="0.25">
      <c r="B38" s="49">
        <v>31.724202372000001</v>
      </c>
      <c r="C38" s="14"/>
      <c r="D38" s="14"/>
      <c r="E38" s="14"/>
      <c r="F38" s="14"/>
      <c r="G38" s="14"/>
      <c r="H38" s="15"/>
      <c r="I38" s="166">
        <v>3.1725023720000002E-2</v>
      </c>
      <c r="J38" s="14"/>
      <c r="K38" s="14"/>
      <c r="L38" s="14"/>
      <c r="M38" s="14"/>
      <c r="N38" s="14"/>
      <c r="O38" s="14"/>
      <c r="P38" s="15"/>
      <c r="Q38" s="44">
        <v>3.000002372</v>
      </c>
      <c r="R38" s="14"/>
      <c r="S38" s="14"/>
      <c r="T38" s="14"/>
      <c r="U38" s="14"/>
      <c r="V38" s="14"/>
      <c r="W38" s="15"/>
      <c r="X38" s="206">
        <v>3000</v>
      </c>
      <c r="Y38" s="14"/>
      <c r="Z38" s="14"/>
      <c r="AA38" s="14"/>
      <c r="AB38" s="14"/>
      <c r="AC38" s="14"/>
      <c r="AD38" s="14"/>
      <c r="AE38" s="15"/>
      <c r="AF38" s="184">
        <v>519</v>
      </c>
      <c r="AG38" s="14"/>
      <c r="AH38" s="14"/>
      <c r="AI38" s="14"/>
      <c r="AJ38" s="14"/>
      <c r="AK38" s="14"/>
      <c r="AL38" s="15"/>
      <c r="AM38" s="169">
        <v>5.4925023719999997</v>
      </c>
      <c r="AN38" s="14"/>
      <c r="AO38" s="14"/>
      <c r="AP38" s="14"/>
      <c r="AQ38" s="14"/>
      <c r="AR38" s="14"/>
      <c r="AS38" s="14"/>
      <c r="AT38" s="15"/>
    </row>
    <row r="39" spans="2:46" ht="12.95" customHeight="1" x14ac:dyDescent="0.25">
      <c r="B39" s="210">
        <v>84.597802372000004</v>
      </c>
      <c r="C39" s="14"/>
      <c r="D39" s="14"/>
      <c r="E39" s="14"/>
      <c r="F39" s="14"/>
      <c r="G39" s="14"/>
      <c r="H39" s="15"/>
      <c r="I39" s="65">
        <v>8.4599023719999999E-2</v>
      </c>
      <c r="J39" s="14"/>
      <c r="K39" s="14"/>
      <c r="L39" s="14"/>
      <c r="M39" s="14"/>
      <c r="N39" s="14"/>
      <c r="O39" s="14"/>
      <c r="P39" s="15"/>
      <c r="Q39" s="116">
        <v>8.0001023720000006</v>
      </c>
      <c r="R39" s="14"/>
      <c r="S39" s="14"/>
      <c r="T39" s="14"/>
      <c r="U39" s="14"/>
      <c r="V39" s="14"/>
      <c r="W39" s="15"/>
      <c r="X39" s="197">
        <v>8000</v>
      </c>
      <c r="Y39" s="14"/>
      <c r="Z39" s="14"/>
      <c r="AA39" s="14"/>
      <c r="AB39" s="14"/>
      <c r="AC39" s="14"/>
      <c r="AD39" s="14"/>
      <c r="AE39" s="15"/>
      <c r="AF39" s="77">
        <v>473</v>
      </c>
      <c r="AG39" s="14"/>
      <c r="AH39" s="14"/>
      <c r="AI39" s="14"/>
      <c r="AJ39" s="14"/>
      <c r="AK39" s="14"/>
      <c r="AL39" s="15"/>
      <c r="AM39" s="40">
        <v>5.0018023720000002</v>
      </c>
      <c r="AN39" s="14"/>
      <c r="AO39" s="14"/>
      <c r="AP39" s="14"/>
      <c r="AQ39" s="14"/>
      <c r="AR39" s="14"/>
      <c r="AS39" s="14"/>
      <c r="AT39" s="15"/>
    </row>
    <row r="40" spans="2:46" ht="12.95" customHeight="1" x14ac:dyDescent="0.25">
      <c r="B40" s="194">
        <v>317.242002372</v>
      </c>
      <c r="C40" s="14"/>
      <c r="D40" s="14"/>
      <c r="E40" s="14"/>
      <c r="F40" s="14"/>
      <c r="G40" s="14"/>
      <c r="H40" s="15"/>
      <c r="I40" s="171">
        <v>0.31724302372000002</v>
      </c>
      <c r="J40" s="14"/>
      <c r="K40" s="14"/>
      <c r="L40" s="14"/>
      <c r="M40" s="14"/>
      <c r="N40" s="14"/>
      <c r="O40" s="14"/>
      <c r="P40" s="15"/>
      <c r="Q40" s="46">
        <v>30.000002372000001</v>
      </c>
      <c r="R40" s="14"/>
      <c r="S40" s="14"/>
      <c r="T40" s="14"/>
      <c r="U40" s="14"/>
      <c r="V40" s="14"/>
      <c r="W40" s="15"/>
      <c r="X40" s="96">
        <v>30000</v>
      </c>
      <c r="Y40" s="14"/>
      <c r="Z40" s="14"/>
      <c r="AA40" s="14"/>
      <c r="AB40" s="14"/>
      <c r="AC40" s="14"/>
      <c r="AD40" s="14"/>
      <c r="AE40" s="15"/>
      <c r="AF40" s="105">
        <v>0</v>
      </c>
      <c r="AG40" s="14"/>
      <c r="AH40" s="14"/>
      <c r="AI40" s="14"/>
      <c r="AJ40" s="14"/>
      <c r="AK40" s="14"/>
      <c r="AL40" s="15"/>
      <c r="AM40" s="114">
        <v>0</v>
      </c>
      <c r="AN40" s="14"/>
      <c r="AO40" s="14"/>
      <c r="AP40" s="14"/>
      <c r="AQ40" s="14"/>
      <c r="AR40" s="14"/>
      <c r="AS40" s="14"/>
      <c r="AT40" s="15"/>
    </row>
    <row r="41" spans="2:46" ht="9" customHeight="1" x14ac:dyDescent="0.25"/>
    <row r="42" spans="2:46" ht="18.95" customHeight="1" x14ac:dyDescent="0.25">
      <c r="B42" s="37" t="s">
        <v>14</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row>
    <row r="43" spans="2:46" ht="24" customHeight="1" x14ac:dyDescent="0.25">
      <c r="B43" s="78" t="s">
        <v>15</v>
      </c>
      <c r="C43" s="14"/>
      <c r="D43" s="14"/>
      <c r="E43" s="14"/>
      <c r="F43" s="14"/>
      <c r="G43" s="14"/>
      <c r="H43" s="15"/>
      <c r="I43" s="78" t="s">
        <v>3</v>
      </c>
      <c r="J43" s="14"/>
      <c r="K43" s="14"/>
      <c r="L43" s="14"/>
      <c r="M43" s="14"/>
      <c r="N43" s="14"/>
      <c r="O43" s="14"/>
      <c r="P43" s="15"/>
      <c r="Q43" s="78" t="s">
        <v>4</v>
      </c>
      <c r="R43" s="14"/>
      <c r="S43" s="14"/>
      <c r="T43" s="14"/>
      <c r="U43" s="14"/>
      <c r="V43" s="14"/>
      <c r="W43" s="15"/>
      <c r="X43" s="78" t="s">
        <v>16</v>
      </c>
      <c r="Y43" s="14"/>
      <c r="Z43" s="14"/>
      <c r="AA43" s="14"/>
      <c r="AB43" s="14"/>
      <c r="AC43" s="14"/>
      <c r="AD43" s="14"/>
      <c r="AE43" s="15"/>
      <c r="AF43" s="78" t="s">
        <v>17</v>
      </c>
      <c r="AG43" s="14"/>
      <c r="AH43" s="14"/>
      <c r="AI43" s="14"/>
      <c r="AJ43" s="14"/>
      <c r="AK43" s="14"/>
      <c r="AL43" s="15"/>
      <c r="AM43" s="78" t="s">
        <v>18</v>
      </c>
      <c r="AN43" s="14"/>
      <c r="AO43" s="14"/>
      <c r="AP43" s="14"/>
      <c r="AQ43" s="14"/>
      <c r="AR43" s="14"/>
      <c r="AS43" s="14"/>
      <c r="AT43" s="15"/>
    </row>
    <row r="44" spans="2:46" ht="20.100000000000001" customHeight="1" x14ac:dyDescent="0.25">
      <c r="B44" s="128">
        <v>862.5</v>
      </c>
      <c r="C44" s="14"/>
      <c r="D44" s="14"/>
      <c r="E44" s="14"/>
      <c r="F44" s="14"/>
      <c r="G44" s="14"/>
      <c r="H44" s="15"/>
      <c r="I44" s="154">
        <v>10.574730000000001</v>
      </c>
      <c r="J44" s="14"/>
      <c r="K44" s="14"/>
      <c r="L44" s="14"/>
      <c r="M44" s="14"/>
      <c r="N44" s="14"/>
      <c r="O44" s="14"/>
      <c r="P44" s="15"/>
      <c r="Q44" s="214">
        <v>0.47299999999999998</v>
      </c>
      <c r="R44" s="14"/>
      <c r="S44" s="14"/>
      <c r="T44" s="14"/>
      <c r="U44" s="14"/>
      <c r="V44" s="14"/>
      <c r="W44" s="15"/>
      <c r="X44" s="193">
        <v>650</v>
      </c>
      <c r="Y44" s="14"/>
      <c r="Z44" s="14"/>
      <c r="AA44" s="14"/>
      <c r="AB44" s="14"/>
      <c r="AC44" s="14"/>
      <c r="AD44" s="14"/>
      <c r="AE44" s="15"/>
      <c r="AF44" s="158">
        <f>X44/862.5</f>
        <v>0.75362318840579712</v>
      </c>
      <c r="AG44" s="14"/>
      <c r="AH44" s="14"/>
      <c r="AI44" s="14"/>
      <c r="AJ44" s="14"/>
      <c r="AK44" s="14"/>
      <c r="AL44" s="15"/>
      <c r="AM44" s="158">
        <f>862.5/X44</f>
        <v>1.3269230769230769</v>
      </c>
      <c r="AN44" s="14"/>
      <c r="AO44" s="14"/>
      <c r="AP44" s="14"/>
      <c r="AQ44" s="14"/>
      <c r="AR44" s="14"/>
      <c r="AS44" s="14"/>
      <c r="AT44" s="15"/>
    </row>
    <row r="45" spans="2:46" ht="9" customHeight="1" x14ac:dyDescent="0.25"/>
    <row r="46" spans="2:46" ht="18.95" customHeight="1" x14ac:dyDescent="0.25">
      <c r="B46" s="37" t="s">
        <v>19</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row>
    <row r="47" spans="2:46" ht="15.95" customHeight="1" x14ac:dyDescent="0.25">
      <c r="B47" s="112" t="s">
        <v>20</v>
      </c>
      <c r="C47" s="14"/>
      <c r="D47" s="14"/>
      <c r="E47" s="14"/>
      <c r="F47" s="14"/>
      <c r="G47" s="14"/>
      <c r="H47" s="14"/>
      <c r="I47" s="14"/>
      <c r="J47" s="14"/>
      <c r="K47" s="14"/>
      <c r="L47" s="14"/>
      <c r="M47" s="14"/>
      <c r="N47" s="14"/>
      <c r="O47" s="14"/>
      <c r="P47" s="14"/>
      <c r="Q47" s="14"/>
      <c r="R47" s="14"/>
      <c r="S47" s="14"/>
      <c r="T47" s="14"/>
      <c r="U47" s="14"/>
      <c r="V47" s="14"/>
      <c r="W47" s="15"/>
      <c r="Y47" s="112" t="s">
        <v>21</v>
      </c>
      <c r="Z47" s="14"/>
      <c r="AA47" s="14"/>
      <c r="AB47" s="14"/>
      <c r="AC47" s="14"/>
      <c r="AD47" s="14"/>
      <c r="AE47" s="14"/>
      <c r="AF47" s="14"/>
      <c r="AG47" s="14"/>
      <c r="AH47" s="14"/>
      <c r="AI47" s="14"/>
      <c r="AJ47" s="14"/>
      <c r="AK47" s="14"/>
      <c r="AL47" s="14"/>
      <c r="AM47" s="14"/>
      <c r="AN47" s="14"/>
      <c r="AO47" s="14"/>
      <c r="AP47" s="14"/>
      <c r="AQ47" s="14"/>
      <c r="AR47" s="14"/>
      <c r="AS47" s="14"/>
      <c r="AT47" s="15"/>
    </row>
    <row r="48" spans="2:46" ht="15" customHeight="1" x14ac:dyDescent="0.25">
      <c r="B48" s="38" t="s">
        <v>22</v>
      </c>
      <c r="C48" s="15"/>
      <c r="D48" s="38" t="s">
        <v>23</v>
      </c>
      <c r="E48" s="15"/>
      <c r="F48" s="38" t="s">
        <v>24</v>
      </c>
      <c r="G48" s="15"/>
      <c r="H48" s="38" t="s">
        <v>25</v>
      </c>
      <c r="I48" s="15"/>
      <c r="J48" s="38" t="s">
        <v>26</v>
      </c>
      <c r="K48" s="15"/>
      <c r="L48" s="38" t="s">
        <v>27</v>
      </c>
      <c r="M48" s="15"/>
      <c r="N48" s="38" t="s">
        <v>28</v>
      </c>
      <c r="O48" s="15"/>
      <c r="P48" s="38" t="s">
        <v>29</v>
      </c>
      <c r="Q48" s="15"/>
      <c r="R48" s="38" t="s">
        <v>30</v>
      </c>
      <c r="S48" s="15"/>
      <c r="T48" s="38" t="s">
        <v>31</v>
      </c>
      <c r="U48" s="15"/>
      <c r="V48" s="38" t="s">
        <v>32</v>
      </c>
      <c r="W48" s="15"/>
      <c r="Y48" s="38" t="s">
        <v>33</v>
      </c>
      <c r="Z48" s="15"/>
      <c r="AA48" s="38" t="s">
        <v>22</v>
      </c>
      <c r="AB48" s="14"/>
      <c r="AC48" s="15"/>
      <c r="AD48" s="38" t="s">
        <v>24</v>
      </c>
      <c r="AE48" s="14"/>
      <c r="AF48" s="15"/>
      <c r="AG48" s="38" t="s">
        <v>26</v>
      </c>
      <c r="AH48" s="14"/>
      <c r="AI48" s="15"/>
      <c r="AJ48" s="38" t="s">
        <v>28</v>
      </c>
      <c r="AK48" s="15"/>
      <c r="AL48" s="38" t="s">
        <v>30</v>
      </c>
      <c r="AM48" s="14"/>
      <c r="AN48" s="15"/>
      <c r="AO48" s="38" t="s">
        <v>31</v>
      </c>
      <c r="AP48" s="14"/>
      <c r="AQ48" s="15"/>
      <c r="AR48" s="38" t="s">
        <v>32</v>
      </c>
      <c r="AS48" s="14"/>
      <c r="AT48" s="15"/>
    </row>
    <row r="49" spans="2:46" ht="15" customHeight="1" x14ac:dyDescent="0.25">
      <c r="B49" s="124">
        <v>3.0478402372</v>
      </c>
      <c r="C49" s="15"/>
      <c r="D49" s="209">
        <v>2.7850802371999999</v>
      </c>
      <c r="E49" s="15"/>
      <c r="F49" s="186">
        <v>2.5223502372</v>
      </c>
      <c r="G49" s="15"/>
      <c r="H49" s="134">
        <v>2.3316802372000001</v>
      </c>
      <c r="I49" s="15"/>
      <c r="J49" s="135">
        <v>2.1410002372000001</v>
      </c>
      <c r="K49" s="15"/>
      <c r="L49" s="176">
        <v>1.8023102371999999</v>
      </c>
      <c r="M49" s="15"/>
      <c r="N49" s="216">
        <v>1.5463302372000001</v>
      </c>
      <c r="O49" s="15"/>
      <c r="P49" s="173">
        <v>1.3661702372</v>
      </c>
      <c r="Q49" s="15"/>
      <c r="R49" s="145">
        <v>1.2200402372000001</v>
      </c>
      <c r="S49" s="15"/>
      <c r="T49" s="162">
        <v>1.0056002371999999</v>
      </c>
      <c r="U49" s="15"/>
      <c r="V49" s="81">
        <v>0.87914023720000001</v>
      </c>
      <c r="W49" s="15"/>
      <c r="Y49" s="124">
        <v>3.8119302371999999</v>
      </c>
      <c r="Z49" s="15"/>
      <c r="AA49" s="131">
        <v>3.0478402372</v>
      </c>
      <c r="AB49" s="14"/>
      <c r="AC49" s="15"/>
      <c r="AD49" s="55">
        <v>2.5223502372</v>
      </c>
      <c r="AE49" s="14"/>
      <c r="AF49" s="15"/>
      <c r="AG49" s="176">
        <v>2.1410002372000001</v>
      </c>
      <c r="AH49" s="14"/>
      <c r="AI49" s="15"/>
      <c r="AJ49" s="173">
        <v>1.5463302372000001</v>
      </c>
      <c r="AK49" s="15"/>
      <c r="AL49" s="85">
        <v>1.2200402372000001</v>
      </c>
      <c r="AM49" s="14"/>
      <c r="AN49" s="15"/>
      <c r="AO49" s="191">
        <v>1.0056002371999999</v>
      </c>
      <c r="AP49" s="14"/>
      <c r="AQ49" s="15"/>
      <c r="AR49" s="81">
        <v>0.87914023720000001</v>
      </c>
      <c r="AS49" s="14"/>
      <c r="AT49" s="15"/>
    </row>
    <row r="50" spans="2:46" ht="9" customHeight="1" x14ac:dyDescent="0.25"/>
    <row r="51" spans="2:46" ht="18.95" customHeight="1" x14ac:dyDescent="0.25">
      <c r="B51" s="37" t="s">
        <v>34</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2:46" ht="15.95" customHeight="1" x14ac:dyDescent="0.25">
      <c r="B52" s="112" t="s">
        <v>35</v>
      </c>
      <c r="C52" s="14"/>
      <c r="D52" s="14"/>
      <c r="E52" s="14"/>
      <c r="F52" s="14"/>
      <c r="G52" s="14"/>
      <c r="H52" s="14"/>
      <c r="I52" s="14"/>
      <c r="J52" s="14"/>
      <c r="K52" s="14"/>
      <c r="L52" s="14"/>
      <c r="M52" s="14"/>
      <c r="N52" s="14"/>
      <c r="O52" s="14"/>
      <c r="P52" s="14"/>
      <c r="Q52" s="14"/>
      <c r="R52" s="14"/>
      <c r="S52" s="14"/>
      <c r="T52" s="14"/>
      <c r="U52" s="14"/>
      <c r="V52" s="14"/>
      <c r="W52" s="15"/>
      <c r="Y52" s="112" t="s">
        <v>36</v>
      </c>
      <c r="Z52" s="14"/>
      <c r="AA52" s="14"/>
      <c r="AB52" s="14"/>
      <c r="AC52" s="14"/>
      <c r="AD52" s="14"/>
      <c r="AE52" s="14"/>
      <c r="AF52" s="14"/>
      <c r="AG52" s="14"/>
      <c r="AH52" s="14"/>
      <c r="AI52" s="14"/>
      <c r="AJ52" s="14"/>
      <c r="AK52" s="14"/>
      <c r="AL52" s="14"/>
      <c r="AM52" s="14"/>
      <c r="AN52" s="14"/>
      <c r="AO52" s="14"/>
      <c r="AP52" s="14"/>
      <c r="AQ52" s="14"/>
      <c r="AR52" s="14"/>
      <c r="AS52" s="14"/>
      <c r="AT52" s="15"/>
    </row>
    <row r="53" spans="2:46" ht="15" customHeight="1" x14ac:dyDescent="0.25">
      <c r="B53" s="20" t="s">
        <v>37</v>
      </c>
      <c r="C53" s="14"/>
      <c r="D53" s="14"/>
      <c r="E53" s="15"/>
      <c r="F53" s="38" t="s">
        <v>33</v>
      </c>
      <c r="G53" s="15"/>
      <c r="H53" s="38" t="s">
        <v>38</v>
      </c>
      <c r="I53" s="15"/>
      <c r="J53" s="38" t="s">
        <v>39</v>
      </c>
      <c r="K53" s="15"/>
      <c r="L53" s="38" t="s">
        <v>24</v>
      </c>
      <c r="M53" s="15"/>
      <c r="N53" s="38" t="s">
        <v>26</v>
      </c>
      <c r="O53" s="15"/>
      <c r="P53" s="38" t="s">
        <v>40</v>
      </c>
      <c r="Q53" s="15"/>
      <c r="R53" s="38" t="s">
        <v>41</v>
      </c>
      <c r="S53" s="15"/>
      <c r="T53" s="38" t="s">
        <v>42</v>
      </c>
      <c r="U53" s="15"/>
      <c r="V53" s="38" t="s">
        <v>32</v>
      </c>
      <c r="W53" s="15"/>
      <c r="Y53" s="20" t="s">
        <v>37</v>
      </c>
      <c r="Z53" s="14"/>
      <c r="AA53" s="14"/>
      <c r="AB53" s="15"/>
      <c r="AC53" s="38" t="s">
        <v>33</v>
      </c>
      <c r="AD53" s="15"/>
      <c r="AE53" s="38" t="s">
        <v>22</v>
      </c>
      <c r="AF53" s="15"/>
      <c r="AG53" s="38" t="s">
        <v>24</v>
      </c>
      <c r="AH53" s="15"/>
      <c r="AI53" s="38" t="s">
        <v>26</v>
      </c>
      <c r="AJ53" s="15"/>
      <c r="AK53" s="38" t="s">
        <v>27</v>
      </c>
      <c r="AL53" s="15"/>
      <c r="AM53" s="38" t="s">
        <v>43</v>
      </c>
      <c r="AN53" s="15"/>
      <c r="AO53" s="38" t="s">
        <v>44</v>
      </c>
      <c r="AP53" s="15"/>
      <c r="AQ53" s="38" t="s">
        <v>45</v>
      </c>
      <c r="AR53" s="15"/>
      <c r="AS53" s="38" t="s">
        <v>32</v>
      </c>
      <c r="AT53" s="15"/>
    </row>
    <row r="54" spans="2:46" ht="13.5" customHeight="1" x14ac:dyDescent="0.25">
      <c r="B54" s="35" t="s">
        <v>46</v>
      </c>
      <c r="C54" s="14"/>
      <c r="D54" s="14"/>
      <c r="E54" s="15"/>
      <c r="F54" s="132">
        <v>3.8119302371999999</v>
      </c>
      <c r="G54" s="15"/>
      <c r="H54" s="31">
        <v>3.3534702371999998</v>
      </c>
      <c r="I54" s="15"/>
      <c r="J54" s="52">
        <v>2.8902002372000002</v>
      </c>
      <c r="K54" s="15"/>
      <c r="L54" s="174">
        <v>2.5223502372</v>
      </c>
      <c r="M54" s="15"/>
      <c r="N54" s="177">
        <v>2.1410002372000001</v>
      </c>
      <c r="O54" s="15"/>
      <c r="P54" s="61">
        <v>1.5719302371999999</v>
      </c>
      <c r="Q54" s="15"/>
      <c r="R54" s="63">
        <v>1.2346702372</v>
      </c>
      <c r="S54" s="15"/>
      <c r="T54" s="75">
        <v>1.0154002371999999</v>
      </c>
      <c r="U54" s="15"/>
      <c r="V54" s="87">
        <v>0.87914023720000001</v>
      </c>
      <c r="W54" s="15"/>
      <c r="Y54" s="35" t="s">
        <v>47</v>
      </c>
      <c r="Z54" s="14"/>
      <c r="AA54" s="14"/>
      <c r="AB54" s="15"/>
      <c r="AC54" s="137">
        <v>3.5842002372000001</v>
      </c>
      <c r="AD54" s="15"/>
      <c r="AE54" s="19">
        <v>2.8647102372000002</v>
      </c>
      <c r="AF54" s="15"/>
      <c r="AG54" s="21">
        <v>2.3699602371999999</v>
      </c>
      <c r="AH54" s="15"/>
      <c r="AI54" s="183">
        <v>2.0110602372000002</v>
      </c>
      <c r="AJ54" s="15"/>
      <c r="AK54" s="148">
        <v>1.6992102372</v>
      </c>
      <c r="AL54" s="15"/>
      <c r="AM54" s="61">
        <v>1.4443102372000001</v>
      </c>
      <c r="AN54" s="15"/>
      <c r="AO54" s="63">
        <v>1.1408402371999999</v>
      </c>
      <c r="AP54" s="15"/>
      <c r="AQ54" s="122">
        <v>0.94185023720000005</v>
      </c>
      <c r="AR54" s="15"/>
      <c r="AS54" s="87">
        <v>0.82948023719999997</v>
      </c>
      <c r="AT54" s="15"/>
    </row>
    <row r="55" spans="2:46" ht="13.5" customHeight="1" x14ac:dyDescent="0.25">
      <c r="B55" s="35" t="s">
        <v>48</v>
      </c>
      <c r="C55" s="14"/>
      <c r="D55" s="14"/>
      <c r="E55" s="15"/>
      <c r="F55" s="187">
        <v>4.0362302371999998</v>
      </c>
      <c r="G55" s="15"/>
      <c r="H55" s="90">
        <v>3.5525602371999998</v>
      </c>
      <c r="I55" s="15"/>
      <c r="J55" s="100">
        <v>3.0640002372000001</v>
      </c>
      <c r="K55" s="15"/>
      <c r="L55" s="101">
        <v>2.6763902372000001</v>
      </c>
      <c r="M55" s="15"/>
      <c r="N55" s="208">
        <v>2.2748402371999998</v>
      </c>
      <c r="O55" s="15"/>
      <c r="P55" s="151">
        <v>1.6223702372</v>
      </c>
      <c r="Q55" s="15"/>
      <c r="R55" s="127">
        <v>1.2659102372</v>
      </c>
      <c r="S55" s="15"/>
      <c r="T55" s="16">
        <v>1.0390002372</v>
      </c>
      <c r="U55" s="15"/>
      <c r="V55" s="89">
        <v>0.89023023720000005</v>
      </c>
      <c r="W55" s="15"/>
      <c r="Y55" s="35" t="s">
        <v>49</v>
      </c>
      <c r="Z55" s="14"/>
      <c r="AA55" s="14"/>
      <c r="AB55" s="15"/>
      <c r="AC55" s="97">
        <v>3.6966202371999999</v>
      </c>
      <c r="AD55" s="15"/>
      <c r="AE55" s="102">
        <v>2.9550702372000002</v>
      </c>
      <c r="AF55" s="15"/>
      <c r="AG55" s="103">
        <v>2.4450902372000001</v>
      </c>
      <c r="AH55" s="15"/>
      <c r="AI55" s="208">
        <v>2.0750502372000001</v>
      </c>
      <c r="AJ55" s="15"/>
      <c r="AK55" s="190">
        <v>1.7533802372</v>
      </c>
      <c r="AL55" s="15"/>
      <c r="AM55" s="151">
        <v>1.4902902372</v>
      </c>
      <c r="AN55" s="15"/>
      <c r="AO55" s="127">
        <v>1.1760202371999999</v>
      </c>
      <c r="AP55" s="15"/>
      <c r="AQ55" s="16">
        <v>0.97162023720000001</v>
      </c>
      <c r="AR55" s="15"/>
      <c r="AS55" s="18">
        <v>0.85754023720000006</v>
      </c>
      <c r="AT55" s="15"/>
    </row>
    <row r="56" spans="2:46" ht="13.5" customHeight="1" x14ac:dyDescent="0.25">
      <c r="B56" s="35" t="s">
        <v>50</v>
      </c>
      <c r="C56" s="14"/>
      <c r="D56" s="14"/>
      <c r="E56" s="15"/>
      <c r="F56" s="164">
        <v>4.2050002372000002</v>
      </c>
      <c r="G56" s="15"/>
      <c r="H56" s="133">
        <v>3.7007702372</v>
      </c>
      <c r="I56" s="15"/>
      <c r="J56" s="54">
        <v>3.1913802372000002</v>
      </c>
      <c r="K56" s="15"/>
      <c r="L56" s="32">
        <v>2.7871202371999999</v>
      </c>
      <c r="M56" s="15"/>
      <c r="N56" s="181">
        <v>2.3682602371999999</v>
      </c>
      <c r="O56" s="15"/>
      <c r="P56" s="30">
        <v>1.6632402371999999</v>
      </c>
      <c r="Q56" s="15"/>
      <c r="R56" s="127">
        <v>1.2833102372</v>
      </c>
      <c r="S56" s="15"/>
      <c r="T56" s="16">
        <v>1.0446702372000001</v>
      </c>
      <c r="U56" s="15"/>
      <c r="V56" s="89">
        <v>0.89281023719999997</v>
      </c>
      <c r="W56" s="15"/>
      <c r="Y56" s="35" t="s">
        <v>46</v>
      </c>
      <c r="Z56" s="14"/>
      <c r="AA56" s="14"/>
      <c r="AB56" s="15"/>
      <c r="AC56" s="67">
        <v>3.8119302371999999</v>
      </c>
      <c r="AD56" s="15"/>
      <c r="AE56" s="31">
        <v>3.0478402372</v>
      </c>
      <c r="AF56" s="15"/>
      <c r="AG56" s="32">
        <v>2.5223502372</v>
      </c>
      <c r="AH56" s="15"/>
      <c r="AI56" s="181">
        <v>2.1410002372000001</v>
      </c>
      <c r="AJ56" s="15"/>
      <c r="AK56" s="107">
        <v>1.8023102371999999</v>
      </c>
      <c r="AL56" s="15"/>
      <c r="AM56" s="30">
        <v>1.5283202372</v>
      </c>
      <c r="AN56" s="15"/>
      <c r="AO56" s="34">
        <v>1.2083902371999999</v>
      </c>
      <c r="AP56" s="15"/>
      <c r="AQ56" s="106">
        <v>0.9981402372</v>
      </c>
      <c r="AR56" s="15"/>
      <c r="AS56" s="92">
        <v>0.87914023720000001</v>
      </c>
      <c r="AT56" s="15"/>
    </row>
    <row r="57" spans="2:46" ht="13.5" customHeight="1" x14ac:dyDescent="0.25">
      <c r="B57" s="35" t="s">
        <v>51</v>
      </c>
      <c r="C57" s="14"/>
      <c r="D57" s="14"/>
      <c r="E57" s="15"/>
      <c r="F57" s="125">
        <v>4.3557502371999997</v>
      </c>
      <c r="G57" s="15"/>
      <c r="H57" s="152">
        <v>3.8330702371999998</v>
      </c>
      <c r="I57" s="15"/>
      <c r="J57" s="50">
        <v>3.3049802372000001</v>
      </c>
      <c r="K57" s="15"/>
      <c r="L57" s="52">
        <v>2.8858302372</v>
      </c>
      <c r="M57" s="15"/>
      <c r="N57" s="178">
        <v>2.4514602372000001</v>
      </c>
      <c r="O57" s="15"/>
      <c r="P57" s="26">
        <v>1.7098502372</v>
      </c>
      <c r="Q57" s="15"/>
      <c r="R57" s="34">
        <v>1.2994802372000001</v>
      </c>
      <c r="S57" s="15"/>
      <c r="T57" s="16">
        <v>1.0474302371999999</v>
      </c>
      <c r="U57" s="15"/>
      <c r="V57" s="18">
        <v>0.89485023720000001</v>
      </c>
      <c r="W57" s="15"/>
      <c r="Y57" s="35" t="s">
        <v>52</v>
      </c>
      <c r="Z57" s="14"/>
      <c r="AA57" s="14"/>
      <c r="AB57" s="15"/>
      <c r="AC57" s="125">
        <v>3.9218302372</v>
      </c>
      <c r="AD57" s="15"/>
      <c r="AE57" s="62">
        <v>3.1364102371999998</v>
      </c>
      <c r="AF57" s="15"/>
      <c r="AG57" s="52">
        <v>2.5962702372000002</v>
      </c>
      <c r="AH57" s="15"/>
      <c r="AI57" s="95">
        <v>2.2047002372</v>
      </c>
      <c r="AJ57" s="15"/>
      <c r="AK57" s="155">
        <v>1.8444202372</v>
      </c>
      <c r="AL57" s="15"/>
      <c r="AM57" s="26">
        <v>1.5546102371999999</v>
      </c>
      <c r="AN57" s="15"/>
      <c r="AO57" s="144">
        <v>1.2266302372</v>
      </c>
      <c r="AP57" s="15"/>
      <c r="AQ57" s="106">
        <v>1.0135702371999999</v>
      </c>
      <c r="AR57" s="15"/>
      <c r="AS57" s="92">
        <v>0.88718023720000005</v>
      </c>
      <c r="AT57" s="15"/>
    </row>
    <row r="58" spans="2:46" ht="13.5" customHeight="1" x14ac:dyDescent="0.25">
      <c r="B58" s="35" t="s">
        <v>53</v>
      </c>
      <c r="C58" s="14"/>
      <c r="D58" s="14"/>
      <c r="E58" s="15"/>
      <c r="F58" s="23">
        <v>4.4975102372000002</v>
      </c>
      <c r="G58" s="15"/>
      <c r="H58" s="59">
        <v>3.9572502371999998</v>
      </c>
      <c r="I58" s="15"/>
      <c r="J58" s="170">
        <v>3.4113002371999999</v>
      </c>
      <c r="K58" s="15"/>
      <c r="L58" s="79">
        <v>2.9778802371999999</v>
      </c>
      <c r="M58" s="15"/>
      <c r="N58" s="174">
        <v>2.5286102372000001</v>
      </c>
      <c r="O58" s="15"/>
      <c r="P58" s="168">
        <v>1.7917102372</v>
      </c>
      <c r="Q58" s="15"/>
      <c r="R58" s="144">
        <v>1.3321902372000001</v>
      </c>
      <c r="S58" s="15"/>
      <c r="T58" s="74">
        <v>1.0616602371999999</v>
      </c>
      <c r="U58" s="15"/>
      <c r="V58" s="18">
        <v>0.8979502372</v>
      </c>
      <c r="W58" s="15"/>
      <c r="Y58" s="35" t="s">
        <v>54</v>
      </c>
      <c r="Z58" s="14"/>
      <c r="AA58" s="14"/>
      <c r="AB58" s="15"/>
      <c r="AC58" s="23">
        <v>4.0393602372000004</v>
      </c>
      <c r="AD58" s="15"/>
      <c r="AE58" s="99">
        <v>3.2327602371999999</v>
      </c>
      <c r="AF58" s="15"/>
      <c r="AG58" s="79">
        <v>2.6785902371999999</v>
      </c>
      <c r="AH58" s="15"/>
      <c r="AI58" s="174">
        <v>2.2767102372000001</v>
      </c>
      <c r="AJ58" s="15"/>
      <c r="AK58" s="109">
        <v>1.8859402372</v>
      </c>
      <c r="AL58" s="15"/>
      <c r="AM58" s="26">
        <v>1.5747302372</v>
      </c>
      <c r="AN58" s="15"/>
      <c r="AO58" s="144">
        <v>1.2388602371999999</v>
      </c>
      <c r="AP58" s="15"/>
      <c r="AQ58" s="106">
        <v>1.0204502371999999</v>
      </c>
      <c r="AR58" s="15"/>
      <c r="AS58" s="92">
        <v>0.89030023719999996</v>
      </c>
      <c r="AT58" s="15"/>
    </row>
    <row r="59" spans="2:46" ht="6" customHeight="1" x14ac:dyDescent="0.25"/>
    <row r="60" spans="2:46" ht="15.95" customHeight="1" x14ac:dyDescent="0.25">
      <c r="B60" s="112" t="s">
        <v>55</v>
      </c>
      <c r="C60" s="14"/>
      <c r="D60" s="14"/>
      <c r="E60" s="14"/>
      <c r="F60" s="14"/>
      <c r="G60" s="14"/>
      <c r="H60" s="14"/>
      <c r="I60" s="14"/>
      <c r="J60" s="14"/>
      <c r="K60" s="14"/>
      <c r="L60" s="14"/>
      <c r="M60" s="14"/>
      <c r="N60" s="14"/>
      <c r="O60" s="14"/>
      <c r="P60" s="14"/>
      <c r="Q60" s="14"/>
      <c r="R60" s="14"/>
      <c r="S60" s="14"/>
      <c r="T60" s="14"/>
      <c r="U60" s="14"/>
      <c r="V60" s="14"/>
      <c r="W60" s="15"/>
      <c r="Y60" s="112" t="s">
        <v>56</v>
      </c>
      <c r="Z60" s="14"/>
      <c r="AA60" s="14"/>
      <c r="AB60" s="14"/>
      <c r="AC60" s="14"/>
      <c r="AD60" s="14"/>
      <c r="AE60" s="14"/>
      <c r="AF60" s="14"/>
      <c r="AG60" s="14"/>
      <c r="AH60" s="14"/>
      <c r="AI60" s="14"/>
      <c r="AJ60" s="14"/>
      <c r="AK60" s="14"/>
      <c r="AL60" s="14"/>
      <c r="AM60" s="14"/>
      <c r="AN60" s="14"/>
      <c r="AO60" s="14"/>
      <c r="AP60" s="14"/>
      <c r="AQ60" s="14"/>
      <c r="AR60" s="14"/>
      <c r="AS60" s="14"/>
      <c r="AT60" s="15"/>
    </row>
    <row r="61" spans="2:46" ht="15" customHeight="1" x14ac:dyDescent="0.25">
      <c r="B61" s="20" t="s">
        <v>37</v>
      </c>
      <c r="C61" s="14"/>
      <c r="D61" s="14"/>
      <c r="E61" s="15"/>
      <c r="F61" s="38" t="s">
        <v>22</v>
      </c>
      <c r="G61" s="14"/>
      <c r="H61" s="15"/>
      <c r="I61" s="38" t="s">
        <v>24</v>
      </c>
      <c r="J61" s="15"/>
      <c r="K61" s="38" t="s">
        <v>26</v>
      </c>
      <c r="L61" s="14"/>
      <c r="M61" s="15"/>
      <c r="N61" s="38" t="s">
        <v>28</v>
      </c>
      <c r="O61" s="15"/>
      <c r="P61" s="38" t="s">
        <v>30</v>
      </c>
      <c r="Q61" s="14"/>
      <c r="R61" s="15"/>
      <c r="S61" s="38" t="s">
        <v>31</v>
      </c>
      <c r="T61" s="15"/>
      <c r="U61" s="38" t="s">
        <v>32</v>
      </c>
      <c r="V61" s="14"/>
      <c r="W61" s="15"/>
      <c r="Y61" s="20" t="s">
        <v>57</v>
      </c>
      <c r="Z61" s="14"/>
      <c r="AA61" s="14"/>
      <c r="AB61" s="15"/>
      <c r="AC61" s="38" t="s">
        <v>33</v>
      </c>
      <c r="AD61" s="15"/>
      <c r="AE61" s="38" t="s">
        <v>22</v>
      </c>
      <c r="AF61" s="15"/>
      <c r="AG61" s="38" t="s">
        <v>24</v>
      </c>
      <c r="AH61" s="15"/>
      <c r="AI61" s="38" t="s">
        <v>26</v>
      </c>
      <c r="AJ61" s="15"/>
      <c r="AK61" s="38" t="s">
        <v>27</v>
      </c>
      <c r="AL61" s="15"/>
      <c r="AM61" s="38" t="s">
        <v>43</v>
      </c>
      <c r="AN61" s="15"/>
      <c r="AO61" s="38" t="s">
        <v>44</v>
      </c>
      <c r="AP61" s="15"/>
      <c r="AQ61" s="38" t="s">
        <v>45</v>
      </c>
      <c r="AR61" s="15"/>
      <c r="AS61" s="38" t="s">
        <v>32</v>
      </c>
      <c r="AT61" s="15"/>
    </row>
    <row r="62" spans="2:46" ht="13.5" customHeight="1" x14ac:dyDescent="0.25">
      <c r="B62" s="35" t="s">
        <v>46</v>
      </c>
      <c r="C62" s="14"/>
      <c r="D62" s="14"/>
      <c r="E62" s="15"/>
      <c r="F62" s="97">
        <v>3.0478402372</v>
      </c>
      <c r="G62" s="14"/>
      <c r="H62" s="15"/>
      <c r="I62" s="80">
        <v>2.5223502372</v>
      </c>
      <c r="J62" s="15"/>
      <c r="K62" s="136">
        <v>2.1410002372000001</v>
      </c>
      <c r="L62" s="14"/>
      <c r="M62" s="15"/>
      <c r="N62" s="148">
        <v>1.5463302372000001</v>
      </c>
      <c r="O62" s="15"/>
      <c r="P62" s="115">
        <v>1.2200402372000001</v>
      </c>
      <c r="Q62" s="14"/>
      <c r="R62" s="15"/>
      <c r="S62" s="106">
        <v>1.0056002371999999</v>
      </c>
      <c r="T62" s="15"/>
      <c r="U62" s="87">
        <v>0.87914023720000001</v>
      </c>
      <c r="V62" s="14"/>
      <c r="W62" s="15"/>
      <c r="Y62" s="35" t="s">
        <v>58</v>
      </c>
      <c r="Z62" s="14"/>
      <c r="AA62" s="14"/>
      <c r="AB62" s="15"/>
      <c r="AC62" s="28">
        <v>3.3989902372</v>
      </c>
      <c r="AD62" s="15"/>
      <c r="AE62" s="56">
        <v>2.7161102372000001</v>
      </c>
      <c r="AF62" s="15"/>
      <c r="AG62" s="185">
        <v>2.2467802371999999</v>
      </c>
      <c r="AH62" s="15"/>
      <c r="AI62" s="66">
        <v>1.9064602371999999</v>
      </c>
      <c r="AJ62" s="15"/>
      <c r="AK62" s="26">
        <v>1.6216002372</v>
      </c>
      <c r="AL62" s="15"/>
      <c r="AM62" s="29">
        <v>1.3908802372</v>
      </c>
      <c r="AN62" s="15"/>
      <c r="AO62" s="202">
        <v>1.1056902371999999</v>
      </c>
      <c r="AP62" s="15"/>
      <c r="AQ62" s="203">
        <v>0.91763023720000003</v>
      </c>
      <c r="AR62" s="15"/>
      <c r="AS62" s="87">
        <v>0.80469023719999999</v>
      </c>
      <c r="AT62" s="15"/>
    </row>
    <row r="63" spans="2:46" ht="13.5" customHeight="1" x14ac:dyDescent="0.25">
      <c r="B63" s="35" t="s">
        <v>59</v>
      </c>
      <c r="C63" s="14"/>
      <c r="D63" s="14"/>
      <c r="E63" s="15"/>
      <c r="F63" s="153">
        <v>3.0929502372000002</v>
      </c>
      <c r="G63" s="14"/>
      <c r="H63" s="15"/>
      <c r="I63" s="213">
        <v>2.5599802372</v>
      </c>
      <c r="J63" s="15"/>
      <c r="K63" s="56">
        <v>2.1731802372</v>
      </c>
      <c r="L63" s="14"/>
      <c r="M63" s="15"/>
      <c r="N63" s="150">
        <v>1.5603802372</v>
      </c>
      <c r="O63" s="15"/>
      <c r="P63" s="192">
        <v>1.2320402372000001</v>
      </c>
      <c r="Q63" s="14"/>
      <c r="R63" s="15"/>
      <c r="S63" s="106">
        <v>1.0155402372</v>
      </c>
      <c r="T63" s="15"/>
      <c r="U63" s="89">
        <v>0.88548023720000002</v>
      </c>
      <c r="V63" s="14"/>
      <c r="W63" s="15"/>
      <c r="Y63" s="35" t="s">
        <v>60</v>
      </c>
      <c r="Z63" s="14"/>
      <c r="AA63" s="14"/>
      <c r="AB63" s="15"/>
      <c r="AC63" s="36">
        <v>3.5289502372000001</v>
      </c>
      <c r="AD63" s="15"/>
      <c r="AE63" s="94">
        <v>2.8203502372</v>
      </c>
      <c r="AF63" s="15"/>
      <c r="AG63" s="95">
        <v>2.3331502371999999</v>
      </c>
      <c r="AH63" s="15"/>
      <c r="AI63" s="109">
        <v>1.9797402371999999</v>
      </c>
      <c r="AJ63" s="15"/>
      <c r="AK63" s="205">
        <v>1.6739802372000001</v>
      </c>
      <c r="AL63" s="15"/>
      <c r="AM63" s="118">
        <v>1.4239702372</v>
      </c>
      <c r="AN63" s="15"/>
      <c r="AO63" s="120">
        <v>1.1272802371999999</v>
      </c>
      <c r="AP63" s="15"/>
      <c r="AQ63" s="122">
        <v>0.93009023719999995</v>
      </c>
      <c r="AR63" s="15"/>
      <c r="AS63" s="89">
        <v>0.81755023719999997</v>
      </c>
      <c r="AT63" s="15"/>
    </row>
    <row r="64" spans="2:46" ht="13.5" customHeight="1" x14ac:dyDescent="0.25">
      <c r="B64" s="35" t="s">
        <v>61</v>
      </c>
      <c r="C64" s="14"/>
      <c r="D64" s="14"/>
      <c r="E64" s="15"/>
      <c r="F64" s="67">
        <v>3.1357902372000002</v>
      </c>
      <c r="G64" s="14"/>
      <c r="H64" s="15"/>
      <c r="I64" s="82">
        <v>2.5957502371999999</v>
      </c>
      <c r="J64" s="15"/>
      <c r="K64" s="52">
        <v>2.2042402372000001</v>
      </c>
      <c r="L64" s="14"/>
      <c r="M64" s="15"/>
      <c r="N64" s="190">
        <v>1.5729202372</v>
      </c>
      <c r="O64" s="15"/>
      <c r="P64" s="192">
        <v>1.2383002372</v>
      </c>
      <c r="Q64" s="14"/>
      <c r="R64" s="15"/>
      <c r="S64" s="106">
        <v>1.0216302371999999</v>
      </c>
      <c r="T64" s="15"/>
      <c r="U64" s="89">
        <v>0.88716023720000003</v>
      </c>
      <c r="V64" s="14"/>
      <c r="W64" s="15"/>
      <c r="Y64" s="35" t="s">
        <v>62</v>
      </c>
      <c r="Z64" s="14"/>
      <c r="AA64" s="14"/>
      <c r="AB64" s="15"/>
      <c r="AC64" s="59">
        <v>3.8119302371999999</v>
      </c>
      <c r="AD64" s="15"/>
      <c r="AE64" s="19">
        <v>3.0478402372</v>
      </c>
      <c r="AF64" s="15"/>
      <c r="AG64" s="195">
        <v>2.5223502372</v>
      </c>
      <c r="AH64" s="15"/>
      <c r="AI64" s="196">
        <v>2.1410002372000001</v>
      </c>
      <c r="AJ64" s="15"/>
      <c r="AK64" s="150">
        <v>1.8023102371999999</v>
      </c>
      <c r="AL64" s="15"/>
      <c r="AM64" s="151">
        <v>1.5283202372</v>
      </c>
      <c r="AN64" s="15"/>
      <c r="AO64" s="34">
        <v>1.2083902371999999</v>
      </c>
      <c r="AP64" s="15"/>
      <c r="AQ64" s="106">
        <v>0.9981402372</v>
      </c>
      <c r="AR64" s="15"/>
      <c r="AS64" s="92">
        <v>0.87914023720000001</v>
      </c>
      <c r="AT64" s="15"/>
    </row>
    <row r="65" spans="2:46" ht="13.5" customHeight="1" x14ac:dyDescent="0.25">
      <c r="B65" s="35" t="s">
        <v>63</v>
      </c>
      <c r="C65" s="14"/>
      <c r="D65" s="14"/>
      <c r="E65" s="15"/>
      <c r="F65" s="125">
        <v>3.2311902371999999</v>
      </c>
      <c r="G65" s="14"/>
      <c r="H65" s="15"/>
      <c r="I65" s="90">
        <v>2.6772602372000001</v>
      </c>
      <c r="J65" s="15"/>
      <c r="K65" s="79">
        <v>2.2755902371999999</v>
      </c>
      <c r="L65" s="14"/>
      <c r="M65" s="15"/>
      <c r="N65" s="88">
        <v>1.5933902371999999</v>
      </c>
      <c r="O65" s="15"/>
      <c r="P65" s="48">
        <v>1.2507302372</v>
      </c>
      <c r="Q65" s="14"/>
      <c r="R65" s="15"/>
      <c r="S65" s="138">
        <v>1.0289502371999999</v>
      </c>
      <c r="T65" s="15"/>
      <c r="U65" s="18">
        <v>0.89027023719999998</v>
      </c>
      <c r="V65" s="14"/>
      <c r="W65" s="15"/>
      <c r="Y65" s="35" t="s">
        <v>64</v>
      </c>
      <c r="Z65" s="14"/>
      <c r="AA65" s="14"/>
      <c r="AB65" s="15"/>
      <c r="AC65" s="67">
        <v>4.1300902372000001</v>
      </c>
      <c r="AD65" s="15"/>
      <c r="AE65" s="170">
        <v>3.3050002371999998</v>
      </c>
      <c r="AF65" s="15"/>
      <c r="AG65" s="147">
        <v>2.7380602372</v>
      </c>
      <c r="AH65" s="15"/>
      <c r="AI65" s="95">
        <v>2.3268702372000001</v>
      </c>
      <c r="AJ65" s="15"/>
      <c r="AK65" s="66">
        <v>1.9182202371999999</v>
      </c>
      <c r="AL65" s="15"/>
      <c r="AM65" s="68">
        <v>1.5942202372000001</v>
      </c>
      <c r="AN65" s="15"/>
      <c r="AO65" s="144">
        <v>1.2473702372</v>
      </c>
      <c r="AP65" s="15"/>
      <c r="AQ65" s="138">
        <v>1.0233002372</v>
      </c>
      <c r="AR65" s="15"/>
      <c r="AS65" s="45">
        <v>0.89174023719999995</v>
      </c>
      <c r="AT65" s="15"/>
    </row>
    <row r="66" spans="2:46" ht="13.5" customHeight="1" x14ac:dyDescent="0.25">
      <c r="B66" s="35" t="s">
        <v>65</v>
      </c>
      <c r="C66" s="14"/>
      <c r="D66" s="14"/>
      <c r="E66" s="15"/>
      <c r="F66" s="23">
        <v>3.3050002371999998</v>
      </c>
      <c r="G66" s="14"/>
      <c r="H66" s="15"/>
      <c r="I66" s="36">
        <v>2.7380602372</v>
      </c>
      <c r="J66" s="15"/>
      <c r="K66" s="84">
        <v>2.3268702372000001</v>
      </c>
      <c r="L66" s="14"/>
      <c r="M66" s="15"/>
      <c r="N66" s="107">
        <v>1.6138302372</v>
      </c>
      <c r="O66" s="15"/>
      <c r="P66" s="48">
        <v>1.2597702371999999</v>
      </c>
      <c r="Q66" s="14"/>
      <c r="R66" s="15"/>
      <c r="S66" s="138">
        <v>1.0320402371999999</v>
      </c>
      <c r="T66" s="15"/>
      <c r="U66" s="18">
        <v>0.89174023719999995</v>
      </c>
      <c r="V66" s="14"/>
      <c r="W66" s="15"/>
      <c r="Y66" s="35" t="s">
        <v>66</v>
      </c>
      <c r="Z66" s="14"/>
      <c r="AA66" s="14"/>
      <c r="AB66" s="15"/>
      <c r="AC66" s="23">
        <v>4.3596602372</v>
      </c>
      <c r="AD66" s="15"/>
      <c r="AE66" s="179">
        <v>3.4877302372000001</v>
      </c>
      <c r="AF66" s="15"/>
      <c r="AG66" s="121">
        <v>2.8883902371999999</v>
      </c>
      <c r="AH66" s="15"/>
      <c r="AI66" s="123">
        <v>2.4536002371999999</v>
      </c>
      <c r="AJ66" s="15"/>
      <c r="AK66" s="119">
        <v>2.0147802372000001</v>
      </c>
      <c r="AL66" s="15"/>
      <c r="AM66" s="205">
        <v>1.6556902372</v>
      </c>
      <c r="AN66" s="15"/>
      <c r="AO66" s="144">
        <v>1.2689202371999999</v>
      </c>
      <c r="AP66" s="15"/>
      <c r="AQ66" s="138">
        <v>1.0275802372</v>
      </c>
      <c r="AR66" s="15"/>
      <c r="AS66" s="45">
        <v>0.8949002372</v>
      </c>
      <c r="AT66" s="15"/>
    </row>
    <row r="67" spans="2:46" ht="6" customHeight="1" x14ac:dyDescent="0.25"/>
    <row r="68" spans="2:46" ht="15.95" customHeight="1" x14ac:dyDescent="0.25">
      <c r="B68" s="112" t="s">
        <v>67</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5"/>
    </row>
    <row r="69" spans="2:46" ht="15" customHeight="1" x14ac:dyDescent="0.25">
      <c r="B69" s="20" t="s">
        <v>57</v>
      </c>
      <c r="C69" s="14"/>
      <c r="D69" s="14"/>
      <c r="E69" s="14"/>
      <c r="F69" s="14"/>
      <c r="G69" s="14"/>
      <c r="H69" s="14"/>
      <c r="I69" s="15"/>
      <c r="J69" s="38" t="s">
        <v>26</v>
      </c>
      <c r="K69" s="14"/>
      <c r="L69" s="14"/>
      <c r="M69" s="15"/>
      <c r="N69" s="38" t="s">
        <v>27</v>
      </c>
      <c r="O69" s="14"/>
      <c r="P69" s="14"/>
      <c r="Q69" s="15"/>
      <c r="R69" s="38" t="s">
        <v>28</v>
      </c>
      <c r="S69" s="14"/>
      <c r="T69" s="14"/>
      <c r="U69" s="15"/>
      <c r="V69" s="38" t="s">
        <v>29</v>
      </c>
      <c r="W69" s="14"/>
      <c r="X69" s="14"/>
      <c r="Y69" s="15"/>
      <c r="Z69" s="38" t="s">
        <v>30</v>
      </c>
      <c r="AA69" s="14"/>
      <c r="AB69" s="14"/>
      <c r="AC69" s="15"/>
      <c r="AD69" s="38" t="s">
        <v>68</v>
      </c>
      <c r="AE69" s="14"/>
      <c r="AF69" s="14"/>
      <c r="AG69" s="15"/>
      <c r="AH69" s="38" t="s">
        <v>31</v>
      </c>
      <c r="AI69" s="14"/>
      <c r="AJ69" s="14"/>
      <c r="AK69" s="15"/>
      <c r="AL69" s="38" t="s">
        <v>69</v>
      </c>
      <c r="AM69" s="14"/>
      <c r="AN69" s="14"/>
      <c r="AO69" s="15"/>
      <c r="AP69" s="38" t="s">
        <v>70</v>
      </c>
      <c r="AQ69" s="14"/>
      <c r="AR69" s="14"/>
      <c r="AS69" s="14"/>
      <c r="AT69" s="15"/>
    </row>
    <row r="70" spans="2:46" ht="13.5" customHeight="1" x14ac:dyDescent="0.25">
      <c r="B70" s="35" t="s">
        <v>71</v>
      </c>
      <c r="C70" s="14"/>
      <c r="D70" s="14"/>
      <c r="E70" s="14"/>
      <c r="F70" s="14"/>
      <c r="G70" s="14"/>
      <c r="H70" s="14"/>
      <c r="I70" s="15"/>
      <c r="J70" s="19">
        <v>1.8867002371999999</v>
      </c>
      <c r="K70" s="14"/>
      <c r="L70" s="14"/>
      <c r="M70" s="15"/>
      <c r="N70" s="95">
        <v>1.5146502371999999</v>
      </c>
      <c r="O70" s="14"/>
      <c r="P70" s="14"/>
      <c r="Q70" s="15"/>
      <c r="R70" s="107">
        <v>1.3036002372</v>
      </c>
      <c r="S70" s="14"/>
      <c r="T70" s="14"/>
      <c r="U70" s="15"/>
      <c r="V70" s="68">
        <v>1.1567302371999999</v>
      </c>
      <c r="W70" s="14"/>
      <c r="X70" s="14"/>
      <c r="Y70" s="15"/>
      <c r="Z70" s="48">
        <v>1.0413202372000001</v>
      </c>
      <c r="AA70" s="14"/>
      <c r="AB70" s="14"/>
      <c r="AC70" s="15"/>
      <c r="AD70" s="127">
        <v>0.95749023720000004</v>
      </c>
      <c r="AE70" s="14"/>
      <c r="AF70" s="14"/>
      <c r="AG70" s="15"/>
      <c r="AH70" s="138">
        <v>0.88558023720000001</v>
      </c>
      <c r="AI70" s="14"/>
      <c r="AJ70" s="14"/>
      <c r="AK70" s="15"/>
      <c r="AL70" s="45">
        <v>0.81506023719999998</v>
      </c>
      <c r="AM70" s="14"/>
      <c r="AN70" s="14"/>
      <c r="AO70" s="15"/>
      <c r="AP70" s="87">
        <v>0.77018023719999995</v>
      </c>
      <c r="AQ70" s="14"/>
      <c r="AR70" s="14"/>
      <c r="AS70" s="14"/>
      <c r="AT70" s="15"/>
    </row>
    <row r="71" spans="2:46" ht="13.5" customHeight="1" x14ac:dyDescent="0.25">
      <c r="B71" s="35" t="s">
        <v>72</v>
      </c>
      <c r="C71" s="14"/>
      <c r="D71" s="14"/>
      <c r="E71" s="14"/>
      <c r="F71" s="14"/>
      <c r="G71" s="14"/>
      <c r="H71" s="14"/>
      <c r="I71" s="15"/>
      <c r="J71" s="54">
        <v>1.9007802372</v>
      </c>
      <c r="K71" s="14"/>
      <c r="L71" s="14"/>
      <c r="M71" s="15"/>
      <c r="N71" s="21">
        <v>1.6148402371999999</v>
      </c>
      <c r="O71" s="14"/>
      <c r="P71" s="14"/>
      <c r="Q71" s="15"/>
      <c r="R71" s="146">
        <v>1.4027302371999999</v>
      </c>
      <c r="S71" s="14"/>
      <c r="T71" s="14"/>
      <c r="U71" s="15"/>
      <c r="V71" s="200">
        <v>1.2432102372</v>
      </c>
      <c r="W71" s="14"/>
      <c r="X71" s="14"/>
      <c r="Y71" s="15"/>
      <c r="Z71" s="83">
        <v>1.1132102371999999</v>
      </c>
      <c r="AA71" s="14"/>
      <c r="AB71" s="14"/>
      <c r="AC71" s="15"/>
      <c r="AD71" s="43">
        <v>1.0102702372000001</v>
      </c>
      <c r="AE71" s="14"/>
      <c r="AF71" s="14"/>
      <c r="AG71" s="15"/>
      <c r="AH71" s="182">
        <v>0.9232002372</v>
      </c>
      <c r="AI71" s="14"/>
      <c r="AJ71" s="14"/>
      <c r="AK71" s="15"/>
      <c r="AL71" s="16">
        <v>0.85236023719999998</v>
      </c>
      <c r="AM71" s="14"/>
      <c r="AN71" s="14"/>
      <c r="AO71" s="15"/>
      <c r="AP71" s="92">
        <v>0.8062002372</v>
      </c>
      <c r="AQ71" s="14"/>
      <c r="AR71" s="14"/>
      <c r="AS71" s="14"/>
      <c r="AT71" s="15"/>
    </row>
    <row r="72" spans="2:46" ht="13.5" customHeight="1" x14ac:dyDescent="0.25">
      <c r="B72" s="35" t="s">
        <v>62</v>
      </c>
      <c r="C72" s="14"/>
      <c r="D72" s="14"/>
      <c r="E72" s="14"/>
      <c r="F72" s="14"/>
      <c r="G72" s="14"/>
      <c r="H72" s="14"/>
      <c r="I72" s="15"/>
      <c r="J72" s="159">
        <v>2.1410002372000001</v>
      </c>
      <c r="K72" s="14"/>
      <c r="L72" s="14"/>
      <c r="M72" s="15"/>
      <c r="N72" s="79">
        <v>1.8023102371999999</v>
      </c>
      <c r="O72" s="14"/>
      <c r="P72" s="14"/>
      <c r="Q72" s="15"/>
      <c r="R72" s="178">
        <v>1.5463302372000001</v>
      </c>
      <c r="S72" s="14"/>
      <c r="T72" s="14"/>
      <c r="U72" s="15"/>
      <c r="V72" s="119">
        <v>1.3661702372</v>
      </c>
      <c r="W72" s="14"/>
      <c r="X72" s="14"/>
      <c r="Y72" s="15"/>
      <c r="Z72" s="168">
        <v>1.2200402372000001</v>
      </c>
      <c r="AA72" s="14"/>
      <c r="AB72" s="14"/>
      <c r="AC72" s="15"/>
      <c r="AD72" s="61">
        <v>1.1035902371999999</v>
      </c>
      <c r="AE72" s="14"/>
      <c r="AF72" s="14"/>
      <c r="AG72" s="15"/>
      <c r="AH72" s="43">
        <v>1.0056002371999999</v>
      </c>
      <c r="AI72" s="14"/>
      <c r="AJ72" s="14"/>
      <c r="AK72" s="15"/>
      <c r="AL72" s="120">
        <v>0.93104023719999995</v>
      </c>
      <c r="AM72" s="14"/>
      <c r="AN72" s="14"/>
      <c r="AO72" s="15"/>
      <c r="AP72" s="138">
        <v>0.88239023719999998</v>
      </c>
      <c r="AQ72" s="14"/>
      <c r="AR72" s="14"/>
      <c r="AS72" s="14"/>
      <c r="AT72" s="15"/>
    </row>
    <row r="73" spans="2:46" ht="13.5" customHeight="1" x14ac:dyDescent="0.25">
      <c r="B73" s="35" t="s">
        <v>73</v>
      </c>
      <c r="C73" s="14"/>
      <c r="D73" s="14"/>
      <c r="E73" s="14"/>
      <c r="F73" s="14"/>
      <c r="G73" s="14"/>
      <c r="H73" s="14"/>
      <c r="I73" s="15"/>
      <c r="J73" s="23">
        <v>2.5170402371999998</v>
      </c>
      <c r="K73" s="14"/>
      <c r="L73" s="14"/>
      <c r="M73" s="15"/>
      <c r="N73" s="99">
        <v>2.0884502372</v>
      </c>
      <c r="O73" s="14"/>
      <c r="P73" s="14"/>
      <c r="Q73" s="15"/>
      <c r="R73" s="147">
        <v>1.7321802371999999</v>
      </c>
      <c r="S73" s="14"/>
      <c r="T73" s="14"/>
      <c r="U73" s="15"/>
      <c r="V73" s="181">
        <v>1.4911602371999999</v>
      </c>
      <c r="W73" s="14"/>
      <c r="X73" s="14"/>
      <c r="Y73" s="15"/>
      <c r="Z73" s="88">
        <v>1.3005402371999999</v>
      </c>
      <c r="AA73" s="14"/>
      <c r="AB73" s="14"/>
      <c r="AC73" s="15"/>
      <c r="AD73" s="68">
        <v>1.1605602371999999</v>
      </c>
      <c r="AE73" s="14"/>
      <c r="AF73" s="14"/>
      <c r="AG73" s="15"/>
      <c r="AH73" s="48">
        <v>1.0444402371999999</v>
      </c>
      <c r="AI73" s="14"/>
      <c r="AJ73" s="14"/>
      <c r="AK73" s="15"/>
      <c r="AL73" s="22">
        <v>0.9501802372</v>
      </c>
      <c r="AM73" s="14"/>
      <c r="AN73" s="14"/>
      <c r="AO73" s="15"/>
      <c r="AP73" s="172">
        <v>0.90021023720000004</v>
      </c>
      <c r="AQ73" s="14"/>
      <c r="AR73" s="14"/>
      <c r="AS73" s="14"/>
      <c r="AT73" s="15"/>
    </row>
    <row r="74" spans="2:46" ht="13.5" customHeight="1" x14ac:dyDescent="0.25">
      <c r="B74" s="35" t="s">
        <v>74</v>
      </c>
      <c r="C74" s="14"/>
      <c r="D74" s="14"/>
      <c r="E74" s="14"/>
      <c r="F74" s="14"/>
      <c r="G74" s="14"/>
      <c r="H74" s="14"/>
      <c r="I74" s="15"/>
      <c r="J74" s="23">
        <v>2.5354202371999999</v>
      </c>
      <c r="K74" s="14"/>
      <c r="L74" s="14"/>
      <c r="M74" s="15"/>
      <c r="N74" s="201">
        <v>2.1723702372</v>
      </c>
      <c r="O74" s="14"/>
      <c r="P74" s="14"/>
      <c r="Q74" s="15"/>
      <c r="R74" s="84">
        <v>1.8218802372</v>
      </c>
      <c r="S74" s="14"/>
      <c r="T74" s="14"/>
      <c r="U74" s="15"/>
      <c r="V74" s="174">
        <v>1.5631602372</v>
      </c>
      <c r="W74" s="14"/>
      <c r="X74" s="14"/>
      <c r="Y74" s="15"/>
      <c r="Z74" s="109">
        <v>1.3558702372</v>
      </c>
      <c r="AA74" s="14"/>
      <c r="AB74" s="14"/>
      <c r="AC74" s="15"/>
      <c r="AD74" s="205">
        <v>1.2018002372000001</v>
      </c>
      <c r="AE74" s="14"/>
      <c r="AF74" s="14"/>
      <c r="AG74" s="15"/>
      <c r="AH74" s="118">
        <v>1.0748502371999999</v>
      </c>
      <c r="AI74" s="14"/>
      <c r="AJ74" s="14"/>
      <c r="AK74" s="15"/>
      <c r="AL74" s="34">
        <v>0.97107023719999996</v>
      </c>
      <c r="AM74" s="14"/>
      <c r="AN74" s="14"/>
      <c r="AO74" s="15"/>
      <c r="AP74" s="113">
        <v>0.90732023719999999</v>
      </c>
      <c r="AQ74" s="14"/>
      <c r="AR74" s="14"/>
      <c r="AS74" s="14"/>
      <c r="AT74" s="15"/>
    </row>
    <row r="75" spans="2:46" ht="6" customHeight="1" x14ac:dyDescent="0.25"/>
    <row r="76" spans="2:46" ht="9" customHeight="1" x14ac:dyDescent="0.25"/>
    <row r="77" spans="2:46" ht="18.95" customHeight="1" x14ac:dyDescent="0.25">
      <c r="B77" s="37" t="s">
        <v>75</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row>
    <row r="78" spans="2:46" ht="27.95" customHeight="1" x14ac:dyDescent="0.25">
      <c r="B78" s="53" t="s">
        <v>76</v>
      </c>
      <c r="C78" s="14"/>
      <c r="D78" s="14"/>
      <c r="E78" s="14"/>
      <c r="F78" s="14"/>
      <c r="G78" s="15"/>
      <c r="H78" s="53" t="s">
        <v>77</v>
      </c>
      <c r="I78" s="14"/>
      <c r="J78" s="14"/>
      <c r="K78" s="14"/>
      <c r="L78" s="14"/>
      <c r="M78" s="15"/>
      <c r="N78" s="53" t="s">
        <v>78</v>
      </c>
      <c r="O78" s="14"/>
      <c r="P78" s="14"/>
      <c r="Q78" s="14"/>
      <c r="R78" s="14"/>
      <c r="S78" s="14"/>
      <c r="T78" s="15"/>
      <c r="U78" s="53" t="s">
        <v>79</v>
      </c>
      <c r="V78" s="14"/>
      <c r="W78" s="14"/>
      <c r="X78" s="14"/>
      <c r="Y78" s="14"/>
      <c r="Z78" s="15"/>
      <c r="AA78" s="53" t="s">
        <v>80</v>
      </c>
      <c r="AB78" s="14"/>
      <c r="AC78" s="14"/>
      <c r="AD78" s="14"/>
      <c r="AE78" s="14"/>
      <c r="AF78" s="14"/>
      <c r="AG78" s="15"/>
      <c r="AH78" s="53" t="s">
        <v>81</v>
      </c>
      <c r="AI78" s="14"/>
      <c r="AJ78" s="14"/>
      <c r="AK78" s="14"/>
      <c r="AL78" s="14"/>
      <c r="AM78" s="15"/>
      <c r="AN78" s="53" t="s">
        <v>82</v>
      </c>
      <c r="AO78" s="14"/>
      <c r="AP78" s="14"/>
      <c r="AQ78" s="14"/>
      <c r="AR78" s="14"/>
      <c r="AS78" s="14"/>
      <c r="AT78" s="15"/>
    </row>
    <row r="79" spans="2:46" ht="15" customHeight="1" x14ac:dyDescent="0.25">
      <c r="B79" s="27">
        <v>3</v>
      </c>
      <c r="C79" s="14"/>
      <c r="D79" s="14"/>
      <c r="E79" s="14"/>
      <c r="F79" s="14"/>
      <c r="G79" s="15"/>
      <c r="H79" s="64">
        <v>349</v>
      </c>
      <c r="I79" s="14"/>
      <c r="J79" s="14"/>
      <c r="K79" s="14"/>
      <c r="L79" s="14"/>
      <c r="M79" s="15"/>
      <c r="N79" s="64">
        <v>301</v>
      </c>
      <c r="O79" s="14"/>
      <c r="P79" s="14"/>
      <c r="Q79" s="14"/>
      <c r="R79" s="14"/>
      <c r="S79" s="14"/>
      <c r="T79" s="15"/>
      <c r="U79" s="57">
        <v>285</v>
      </c>
      <c r="V79" s="14"/>
      <c r="W79" s="14"/>
      <c r="X79" s="14"/>
      <c r="Y79" s="14"/>
      <c r="Z79" s="15"/>
      <c r="AA79" s="57">
        <v>247</v>
      </c>
      <c r="AB79" s="14"/>
      <c r="AC79" s="14"/>
      <c r="AD79" s="14"/>
      <c r="AE79" s="14"/>
      <c r="AF79" s="14"/>
      <c r="AG79" s="15"/>
      <c r="AH79" s="42">
        <v>218.1</v>
      </c>
      <c r="AI79" s="14"/>
      <c r="AJ79" s="14"/>
      <c r="AK79" s="14"/>
      <c r="AL79" s="14"/>
      <c r="AM79" s="15"/>
      <c r="AN79" s="42">
        <v>231.8</v>
      </c>
      <c r="AO79" s="14"/>
      <c r="AP79" s="14"/>
      <c r="AQ79" s="14"/>
      <c r="AR79" s="14"/>
      <c r="AS79" s="14"/>
      <c r="AT79" s="15"/>
    </row>
    <row r="80" spans="2:46" ht="15" customHeight="1" x14ac:dyDescent="0.25">
      <c r="B80" s="27">
        <v>4</v>
      </c>
      <c r="C80" s="14"/>
      <c r="D80" s="14"/>
      <c r="E80" s="14"/>
      <c r="F80" s="14"/>
      <c r="G80" s="15"/>
      <c r="H80" s="64">
        <v>465</v>
      </c>
      <c r="I80" s="14"/>
      <c r="J80" s="14"/>
      <c r="K80" s="14"/>
      <c r="L80" s="14"/>
      <c r="M80" s="15"/>
      <c r="N80" s="64">
        <v>401</v>
      </c>
      <c r="O80" s="14"/>
      <c r="P80" s="14"/>
      <c r="Q80" s="14"/>
      <c r="R80" s="14"/>
      <c r="S80" s="14"/>
      <c r="T80" s="15"/>
      <c r="U80" s="57">
        <v>380</v>
      </c>
      <c r="V80" s="14"/>
      <c r="W80" s="14"/>
      <c r="X80" s="14"/>
      <c r="Y80" s="14"/>
      <c r="Z80" s="15"/>
      <c r="AA80" s="57">
        <v>330</v>
      </c>
      <c r="AB80" s="14"/>
      <c r="AC80" s="14"/>
      <c r="AD80" s="14"/>
      <c r="AE80" s="14"/>
      <c r="AF80" s="14"/>
      <c r="AG80" s="15"/>
      <c r="AH80" s="42">
        <v>290.8</v>
      </c>
      <c r="AI80" s="14"/>
      <c r="AJ80" s="14"/>
      <c r="AK80" s="14"/>
      <c r="AL80" s="14"/>
      <c r="AM80" s="15"/>
      <c r="AN80" s="42">
        <v>309</v>
      </c>
      <c r="AO80" s="14"/>
      <c r="AP80" s="14"/>
      <c r="AQ80" s="14"/>
      <c r="AR80" s="14"/>
      <c r="AS80" s="14"/>
      <c r="AT80" s="15"/>
    </row>
    <row r="81" spans="2:46" ht="15" customHeight="1" x14ac:dyDescent="0.25">
      <c r="B81" s="27">
        <v>5</v>
      </c>
      <c r="C81" s="14"/>
      <c r="D81" s="14"/>
      <c r="E81" s="14"/>
      <c r="F81" s="14"/>
      <c r="G81" s="15"/>
      <c r="H81" s="64">
        <v>581</v>
      </c>
      <c r="I81" s="14"/>
      <c r="J81" s="14"/>
      <c r="K81" s="14"/>
      <c r="L81" s="14"/>
      <c r="M81" s="15"/>
      <c r="N81" s="64">
        <v>501</v>
      </c>
      <c r="O81" s="14"/>
      <c r="P81" s="14"/>
      <c r="Q81" s="14"/>
      <c r="R81" s="14"/>
      <c r="S81" s="14"/>
      <c r="T81" s="15"/>
      <c r="U81" s="57">
        <v>475</v>
      </c>
      <c r="V81" s="14"/>
      <c r="W81" s="14"/>
      <c r="X81" s="14"/>
      <c r="Y81" s="14"/>
      <c r="Z81" s="15"/>
      <c r="AA81" s="57">
        <v>412</v>
      </c>
      <c r="AB81" s="14"/>
      <c r="AC81" s="14"/>
      <c r="AD81" s="14"/>
      <c r="AE81" s="14"/>
      <c r="AF81" s="14"/>
      <c r="AG81" s="15"/>
      <c r="AH81" s="42">
        <v>363.4</v>
      </c>
      <c r="AI81" s="14"/>
      <c r="AJ81" s="14"/>
      <c r="AK81" s="14"/>
      <c r="AL81" s="14"/>
      <c r="AM81" s="15"/>
      <c r="AN81" s="42">
        <v>386.2</v>
      </c>
      <c r="AO81" s="14"/>
      <c r="AP81" s="14"/>
      <c r="AQ81" s="14"/>
      <c r="AR81" s="14"/>
      <c r="AS81" s="14"/>
      <c r="AT81" s="15"/>
    </row>
    <row r="82" spans="2:46" ht="15" customHeight="1" x14ac:dyDescent="0.25">
      <c r="B82" s="27">
        <v>6</v>
      </c>
      <c r="C82" s="14"/>
      <c r="D82" s="14"/>
      <c r="E82" s="14"/>
      <c r="F82" s="14"/>
      <c r="G82" s="15"/>
      <c r="H82" s="64">
        <v>698</v>
      </c>
      <c r="I82" s="14"/>
      <c r="J82" s="14"/>
      <c r="K82" s="14"/>
      <c r="L82" s="14"/>
      <c r="M82" s="15"/>
      <c r="N82" s="64">
        <v>602</v>
      </c>
      <c r="O82" s="14"/>
      <c r="P82" s="14"/>
      <c r="Q82" s="14"/>
      <c r="R82" s="14"/>
      <c r="S82" s="14"/>
      <c r="T82" s="15"/>
      <c r="U82" s="57">
        <v>570</v>
      </c>
      <c r="V82" s="14"/>
      <c r="W82" s="14"/>
      <c r="X82" s="14"/>
      <c r="Y82" s="14"/>
      <c r="Z82" s="15"/>
      <c r="AA82" s="57">
        <v>494</v>
      </c>
      <c r="AB82" s="14"/>
      <c r="AC82" s="14"/>
      <c r="AD82" s="14"/>
      <c r="AE82" s="14"/>
      <c r="AF82" s="14"/>
      <c r="AG82" s="15"/>
      <c r="AH82" s="42">
        <v>436.1</v>
      </c>
      <c r="AI82" s="14"/>
      <c r="AJ82" s="14"/>
      <c r="AK82" s="14"/>
      <c r="AL82" s="14"/>
      <c r="AM82" s="15"/>
      <c r="AN82" s="42">
        <v>463.5</v>
      </c>
      <c r="AO82" s="14"/>
      <c r="AP82" s="14"/>
      <c r="AQ82" s="14"/>
      <c r="AR82" s="14"/>
      <c r="AS82" s="14"/>
      <c r="AT82" s="15"/>
    </row>
    <row r="83" spans="2:46" ht="15" customHeight="1" x14ac:dyDescent="0.25">
      <c r="B83" s="189">
        <v>8</v>
      </c>
      <c r="C83" s="14"/>
      <c r="D83" s="14"/>
      <c r="E83" s="14"/>
      <c r="F83" s="14"/>
      <c r="G83" s="15"/>
      <c r="H83" s="140">
        <v>930</v>
      </c>
      <c r="I83" s="14"/>
      <c r="J83" s="14"/>
      <c r="K83" s="14"/>
      <c r="L83" s="14"/>
      <c r="M83" s="15"/>
      <c r="N83" s="140">
        <v>802</v>
      </c>
      <c r="O83" s="14"/>
      <c r="P83" s="14"/>
      <c r="Q83" s="14"/>
      <c r="R83" s="14"/>
      <c r="S83" s="14"/>
      <c r="T83" s="15"/>
      <c r="U83" s="58">
        <v>761</v>
      </c>
      <c r="V83" s="14"/>
      <c r="W83" s="14"/>
      <c r="X83" s="14"/>
      <c r="Y83" s="14"/>
      <c r="Z83" s="15"/>
      <c r="AA83" s="58">
        <v>659</v>
      </c>
      <c r="AB83" s="14"/>
      <c r="AC83" s="14"/>
      <c r="AD83" s="14"/>
      <c r="AE83" s="14"/>
      <c r="AF83" s="14"/>
      <c r="AG83" s="15"/>
      <c r="AH83" s="41">
        <v>581.5</v>
      </c>
      <c r="AI83" s="14"/>
      <c r="AJ83" s="14"/>
      <c r="AK83" s="14"/>
      <c r="AL83" s="14"/>
      <c r="AM83" s="15"/>
      <c r="AN83" s="41">
        <v>618</v>
      </c>
      <c r="AO83" s="14"/>
      <c r="AP83" s="14"/>
      <c r="AQ83" s="14"/>
      <c r="AR83" s="14"/>
      <c r="AS83" s="14"/>
      <c r="AT83" s="15"/>
    </row>
    <row r="84" spans="2:46" ht="15" customHeight="1" x14ac:dyDescent="0.25">
      <c r="B84" s="27">
        <v>10</v>
      </c>
      <c r="C84" s="14"/>
      <c r="D84" s="14"/>
      <c r="E84" s="14"/>
      <c r="F84" s="14"/>
      <c r="G84" s="15"/>
      <c r="H84" s="64">
        <v>1163</v>
      </c>
      <c r="I84" s="14"/>
      <c r="J84" s="14"/>
      <c r="K84" s="14"/>
      <c r="L84" s="14"/>
      <c r="M84" s="15"/>
      <c r="N84" s="64">
        <v>1003</v>
      </c>
      <c r="O84" s="14"/>
      <c r="P84" s="14"/>
      <c r="Q84" s="14"/>
      <c r="R84" s="14"/>
      <c r="S84" s="14"/>
      <c r="T84" s="15"/>
      <c r="U84" s="57">
        <v>951</v>
      </c>
      <c r="V84" s="14"/>
      <c r="W84" s="14"/>
      <c r="X84" s="14"/>
      <c r="Y84" s="14"/>
      <c r="Z84" s="15"/>
      <c r="AA84" s="57">
        <v>824</v>
      </c>
      <c r="AB84" s="14"/>
      <c r="AC84" s="14"/>
      <c r="AD84" s="14"/>
      <c r="AE84" s="14"/>
      <c r="AF84" s="14"/>
      <c r="AG84" s="15"/>
      <c r="AH84" s="42">
        <v>726.9</v>
      </c>
      <c r="AI84" s="14"/>
      <c r="AJ84" s="14"/>
      <c r="AK84" s="14"/>
      <c r="AL84" s="14"/>
      <c r="AM84" s="15"/>
      <c r="AN84" s="42">
        <v>772.5</v>
      </c>
      <c r="AO84" s="14"/>
      <c r="AP84" s="14"/>
      <c r="AQ84" s="14"/>
      <c r="AR84" s="14"/>
      <c r="AS84" s="14"/>
      <c r="AT84" s="15"/>
    </row>
    <row r="85" spans="2:46" ht="15" customHeight="1" x14ac:dyDescent="0.25">
      <c r="B85" s="27">
        <v>12</v>
      </c>
      <c r="C85" s="14"/>
      <c r="D85" s="14"/>
      <c r="E85" s="14"/>
      <c r="F85" s="14"/>
      <c r="G85" s="15"/>
      <c r="H85" s="64">
        <v>1396</v>
      </c>
      <c r="I85" s="14"/>
      <c r="J85" s="14"/>
      <c r="K85" s="14"/>
      <c r="L85" s="14"/>
      <c r="M85" s="15"/>
      <c r="N85" s="64">
        <v>1203</v>
      </c>
      <c r="O85" s="14"/>
      <c r="P85" s="14"/>
      <c r="Q85" s="14"/>
      <c r="R85" s="14"/>
      <c r="S85" s="14"/>
      <c r="T85" s="15"/>
      <c r="U85" s="57">
        <v>1141</v>
      </c>
      <c r="V85" s="14"/>
      <c r="W85" s="14"/>
      <c r="X85" s="14"/>
      <c r="Y85" s="14"/>
      <c r="Z85" s="15"/>
      <c r="AA85" s="57">
        <v>989</v>
      </c>
      <c r="AB85" s="14"/>
      <c r="AC85" s="14"/>
      <c r="AD85" s="14"/>
      <c r="AE85" s="14"/>
      <c r="AF85" s="14"/>
      <c r="AG85" s="15"/>
      <c r="AH85" s="42">
        <v>872.3</v>
      </c>
      <c r="AI85" s="14"/>
      <c r="AJ85" s="14"/>
      <c r="AK85" s="14"/>
      <c r="AL85" s="14"/>
      <c r="AM85" s="15"/>
      <c r="AN85" s="42">
        <v>927</v>
      </c>
      <c r="AO85" s="14"/>
      <c r="AP85" s="14"/>
      <c r="AQ85" s="14"/>
      <c r="AR85" s="14"/>
      <c r="AS85" s="14"/>
      <c r="AT85" s="15"/>
    </row>
    <row r="86" spans="2:46" ht="9" customHeight="1" x14ac:dyDescent="0.25"/>
    <row r="87" spans="2:46" ht="18.95" customHeight="1" x14ac:dyDescent="0.25">
      <c r="B87" s="37" t="s">
        <v>83</v>
      </c>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row>
    <row r="88" spans="2:46" ht="18" customHeight="1" x14ac:dyDescent="0.25">
      <c r="B88" s="24" t="s">
        <v>84</v>
      </c>
      <c r="C88" s="12"/>
      <c r="D88" s="12"/>
      <c r="E88" s="12"/>
      <c r="F88" s="12"/>
      <c r="G88" s="12"/>
      <c r="H88" s="11" t="s">
        <v>85</v>
      </c>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row>
    <row r="89" spans="2:46" ht="18" customHeight="1" x14ac:dyDescent="0.25">
      <c r="B89" s="24" t="s">
        <v>86</v>
      </c>
      <c r="C89" s="12"/>
      <c r="D89" s="12"/>
      <c r="E89" s="12"/>
      <c r="F89" s="12"/>
      <c r="G89" s="12"/>
      <c r="H89" s="11" t="s">
        <v>87</v>
      </c>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row>
    <row r="90" spans="2:46" ht="30" customHeight="1" x14ac:dyDescent="0.25">
      <c r="B90" s="24" t="s">
        <v>88</v>
      </c>
      <c r="C90" s="12"/>
      <c r="D90" s="12"/>
      <c r="E90" s="12"/>
      <c r="F90" s="12"/>
      <c r="G90" s="12"/>
      <c r="H90" s="11"/>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row>
    <row r="91" spans="2:46" ht="18" customHeight="1" x14ac:dyDescent="0.25">
      <c r="B91" s="24" t="s">
        <v>89</v>
      </c>
      <c r="C91" s="12"/>
      <c r="D91" s="12"/>
      <c r="E91" s="12"/>
      <c r="F91" s="12"/>
      <c r="G91" s="12"/>
      <c r="H91" s="11" t="s">
        <v>90</v>
      </c>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row>
    <row r="92" spans="2:46" ht="18" customHeight="1" x14ac:dyDescent="0.25">
      <c r="B92" s="24" t="s">
        <v>91</v>
      </c>
      <c r="C92" s="12"/>
      <c r="D92" s="12"/>
      <c r="E92" s="12"/>
      <c r="F92" s="12"/>
      <c r="G92" s="12"/>
      <c r="H92" s="11" t="s">
        <v>92</v>
      </c>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row>
    <row r="93" spans="2:46" ht="18" customHeight="1" x14ac:dyDescent="0.25">
      <c r="B93" s="24" t="s">
        <v>93</v>
      </c>
      <c r="C93" s="12"/>
      <c r="D93" s="12"/>
      <c r="E93" s="12"/>
      <c r="F93" s="12"/>
      <c r="G93" s="12"/>
      <c r="H93" s="11" t="s">
        <v>94</v>
      </c>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row>
    <row r="94" spans="2:46" ht="18" customHeight="1" x14ac:dyDescent="0.25">
      <c r="B94" s="24" t="s">
        <v>95</v>
      </c>
      <c r="C94" s="12"/>
      <c r="D94" s="12"/>
      <c r="E94" s="12"/>
      <c r="F94" s="12"/>
      <c r="G94" s="12"/>
      <c r="H94" s="11" t="s">
        <v>96</v>
      </c>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row>
    <row r="95" spans="2:46" ht="18" customHeight="1" x14ac:dyDescent="0.25">
      <c r="B95" s="24" t="s">
        <v>97</v>
      </c>
      <c r="C95" s="12"/>
      <c r="D95" s="12"/>
      <c r="E95" s="12"/>
      <c r="F95" s="12"/>
      <c r="G95" s="12"/>
      <c r="H95" s="11" t="s">
        <v>98</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row>
    <row r="96" spans="2:46" ht="18" customHeight="1" x14ac:dyDescent="0.25">
      <c r="B96" s="24" t="s">
        <v>99</v>
      </c>
      <c r="C96" s="12"/>
      <c r="D96" s="12"/>
      <c r="E96" s="12"/>
      <c r="F96" s="12"/>
      <c r="G96" s="12"/>
      <c r="H96" s="11" t="s">
        <v>100</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row>
    <row r="97" spans="2:46" ht="30" customHeight="1" x14ac:dyDescent="0.25">
      <c r="B97" s="24" t="s">
        <v>101</v>
      </c>
      <c r="C97" s="12"/>
      <c r="D97" s="12"/>
      <c r="E97" s="12"/>
      <c r="F97" s="12"/>
      <c r="G97" s="12"/>
      <c r="H97" s="11" t="s">
        <v>102</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row>
  </sheetData>
  <mergeCells count="538">
    <mergeCell ref="Q26:W26"/>
    <mergeCell ref="J70:M70"/>
    <mergeCell ref="H91:AT91"/>
    <mergeCell ref="B25:AE25"/>
    <mergeCell ref="L49:M49"/>
    <mergeCell ref="AS53:AT53"/>
    <mergeCell ref="N49:O49"/>
    <mergeCell ref="AC61:AD61"/>
    <mergeCell ref="AL71:AO71"/>
    <mergeCell ref="B71:I71"/>
    <mergeCell ref="AN82:AT82"/>
    <mergeCell ref="AM28:AT28"/>
    <mergeCell ref="AM61:AN61"/>
    <mergeCell ref="AO58:AP58"/>
    <mergeCell ref="J54:K54"/>
    <mergeCell ref="AQ58:AR58"/>
    <mergeCell ref="L54:M54"/>
    <mergeCell ref="V69:Y69"/>
    <mergeCell ref="N72:Q72"/>
    <mergeCell ref="B68:AT68"/>
    <mergeCell ref="P64:R64"/>
    <mergeCell ref="AM30:AT30"/>
    <mergeCell ref="AH80:AM80"/>
    <mergeCell ref="J56:K56"/>
    <mergeCell ref="L56:M56"/>
    <mergeCell ref="I63:J63"/>
    <mergeCell ref="AM33:AT33"/>
    <mergeCell ref="Q44:W44"/>
    <mergeCell ref="R48:S48"/>
    <mergeCell ref="T48:U48"/>
    <mergeCell ref="I30:P30"/>
    <mergeCell ref="AH69:AK69"/>
    <mergeCell ref="AS63:AT63"/>
    <mergeCell ref="AM66:AN66"/>
    <mergeCell ref="Q5:W5"/>
    <mergeCell ref="AI58:AJ58"/>
    <mergeCell ref="H97:AT97"/>
    <mergeCell ref="Q6:W6"/>
    <mergeCell ref="N55:O55"/>
    <mergeCell ref="P55:Q55"/>
    <mergeCell ref="AK66:AL66"/>
    <mergeCell ref="N69:Q69"/>
    <mergeCell ref="Y52:AT52"/>
    <mergeCell ref="AK53:AL53"/>
    <mergeCell ref="AM53:AN53"/>
    <mergeCell ref="AO57:AP57"/>
    <mergeCell ref="AQ57:AR57"/>
    <mergeCell ref="AR49:AT49"/>
    <mergeCell ref="AM43:AT43"/>
    <mergeCell ref="AF34:AL34"/>
    <mergeCell ref="N58:O58"/>
    <mergeCell ref="B31:H31"/>
    <mergeCell ref="AI55:AJ55"/>
    <mergeCell ref="AK55:AL55"/>
    <mergeCell ref="B58:E58"/>
    <mergeCell ref="B39:H39"/>
    <mergeCell ref="I33:P33"/>
    <mergeCell ref="AF29:AL29"/>
    <mergeCell ref="I27:P27"/>
    <mergeCell ref="S61:T61"/>
    <mergeCell ref="B63:E63"/>
    <mergeCell ref="AF28:AL28"/>
    <mergeCell ref="AD71:AG71"/>
    <mergeCell ref="N80:T80"/>
    <mergeCell ref="V71:Y71"/>
    <mergeCell ref="N74:Q74"/>
    <mergeCell ref="H81:M81"/>
    <mergeCell ref="P66:R66"/>
    <mergeCell ref="X37:AE37"/>
    <mergeCell ref="AD73:AG73"/>
    <mergeCell ref="V73:Y73"/>
    <mergeCell ref="Q28:W28"/>
    <mergeCell ref="Y47:AT47"/>
    <mergeCell ref="K65:M65"/>
    <mergeCell ref="AI63:AJ63"/>
    <mergeCell ref="B43:H43"/>
    <mergeCell ref="AQ64:AR64"/>
    <mergeCell ref="AK63:AL63"/>
    <mergeCell ref="X38:AE38"/>
    <mergeCell ref="B55:E55"/>
    <mergeCell ref="D49:E49"/>
    <mergeCell ref="B52:W52"/>
    <mergeCell ref="AM27:AT27"/>
    <mergeCell ref="F53:G53"/>
    <mergeCell ref="H53:I53"/>
    <mergeCell ref="AO61:AP61"/>
    <mergeCell ref="AG64:AH64"/>
    <mergeCell ref="B40:H40"/>
    <mergeCell ref="AI64:AJ64"/>
    <mergeCell ref="AA84:AG84"/>
    <mergeCell ref="X39:AE39"/>
    <mergeCell ref="H55:I55"/>
    <mergeCell ref="B33:H33"/>
    <mergeCell ref="AF38:AL38"/>
    <mergeCell ref="AO65:AP65"/>
    <mergeCell ref="B35:H35"/>
    <mergeCell ref="AF43:AL43"/>
    <mergeCell ref="I37:P37"/>
    <mergeCell ref="AE65:AF65"/>
    <mergeCell ref="AG58:AH58"/>
    <mergeCell ref="AH83:AM83"/>
    <mergeCell ref="N65:O65"/>
    <mergeCell ref="V56:W56"/>
    <mergeCell ref="X27:AE27"/>
    <mergeCell ref="V70:Y70"/>
    <mergeCell ref="N63:O63"/>
    <mergeCell ref="AN85:AT85"/>
    <mergeCell ref="N71:Q71"/>
    <mergeCell ref="H78:M78"/>
    <mergeCell ref="P63:R63"/>
    <mergeCell ref="AD70:AG70"/>
    <mergeCell ref="B38:H38"/>
    <mergeCell ref="N73:Q73"/>
    <mergeCell ref="AP72:AT72"/>
    <mergeCell ref="B96:G96"/>
    <mergeCell ref="X44:AE44"/>
    <mergeCell ref="K64:M64"/>
    <mergeCell ref="U61:W61"/>
    <mergeCell ref="AA48:AC48"/>
    <mergeCell ref="H94:AT94"/>
    <mergeCell ref="N84:T84"/>
    <mergeCell ref="N78:T78"/>
    <mergeCell ref="H79:M79"/>
    <mergeCell ref="AI53:AJ53"/>
    <mergeCell ref="AH78:AM78"/>
    <mergeCell ref="AO62:AP62"/>
    <mergeCell ref="AQ62:AR62"/>
    <mergeCell ref="H95:AT95"/>
    <mergeCell ref="N81:T81"/>
    <mergeCell ref="P53:Q53"/>
    <mergeCell ref="B95:G95"/>
    <mergeCell ref="I43:P43"/>
    <mergeCell ref="B89:G89"/>
    <mergeCell ref="X30:AE30"/>
    <mergeCell ref="AI54:AJ54"/>
    <mergeCell ref="X5:AE5"/>
    <mergeCell ref="AH73:AK73"/>
    <mergeCell ref="X29:AE29"/>
    <mergeCell ref="B97:G97"/>
    <mergeCell ref="AG62:AH62"/>
    <mergeCell ref="AI62:AJ62"/>
    <mergeCell ref="AI56:AJ56"/>
    <mergeCell ref="AK56:AL56"/>
    <mergeCell ref="B90:G90"/>
    <mergeCell ref="F49:G49"/>
    <mergeCell ref="P54:Q54"/>
    <mergeCell ref="AF35:AL35"/>
    <mergeCell ref="AF7:AL7"/>
    <mergeCell ref="F55:G55"/>
    <mergeCell ref="AF36:AL36"/>
    <mergeCell ref="N62:O62"/>
    <mergeCell ref="B83:G83"/>
    <mergeCell ref="Y63:AB63"/>
    <mergeCell ref="N64:O64"/>
    <mergeCell ref="I5:P5"/>
    <mergeCell ref="V74:Y74"/>
    <mergeCell ref="B53:E53"/>
    <mergeCell ref="H92:AT92"/>
    <mergeCell ref="U65:W65"/>
    <mergeCell ref="AH85:AM85"/>
    <mergeCell ref="AM6:AT6"/>
    <mergeCell ref="AO55:AP55"/>
    <mergeCell ref="AQ65:AR65"/>
    <mergeCell ref="AS65:AT65"/>
    <mergeCell ref="J48:K48"/>
    <mergeCell ref="L48:M48"/>
    <mergeCell ref="AG49:AI49"/>
    <mergeCell ref="AS58:AT58"/>
    <mergeCell ref="N54:O54"/>
    <mergeCell ref="Z69:AC69"/>
    <mergeCell ref="R72:U72"/>
    <mergeCell ref="AC66:AD66"/>
    <mergeCell ref="AE66:AF66"/>
    <mergeCell ref="Q32:W32"/>
    <mergeCell ref="N56:O56"/>
    <mergeCell ref="P56:Q56"/>
    <mergeCell ref="Y66:AB66"/>
    <mergeCell ref="Y53:AB53"/>
    <mergeCell ref="B6:H6"/>
    <mergeCell ref="AM38:AT38"/>
    <mergeCell ref="AP71:AT71"/>
    <mergeCell ref="T53:U53"/>
    <mergeCell ref="AM40:AT40"/>
    <mergeCell ref="AC53:AD53"/>
    <mergeCell ref="AP73:AT73"/>
    <mergeCell ref="AH74:AK74"/>
    <mergeCell ref="T55:U55"/>
    <mergeCell ref="AC55:AD55"/>
    <mergeCell ref="AJ49:AK49"/>
    <mergeCell ref="N70:Q70"/>
    <mergeCell ref="K61:M61"/>
    <mergeCell ref="X34:AE34"/>
    <mergeCell ref="P49:Q49"/>
    <mergeCell ref="X28:AE28"/>
    <mergeCell ref="AE61:AF61"/>
    <mergeCell ref="AG61:AH61"/>
    <mergeCell ref="Y55:AB55"/>
    <mergeCell ref="AH71:AK71"/>
    <mergeCell ref="AO64:AP64"/>
    <mergeCell ref="AP69:AT69"/>
    <mergeCell ref="AO49:AQ49"/>
    <mergeCell ref="V54:W54"/>
    <mergeCell ref="X7:AE7"/>
    <mergeCell ref="N79:T79"/>
    <mergeCell ref="J53:K53"/>
    <mergeCell ref="D48:E48"/>
    <mergeCell ref="U64:W64"/>
    <mergeCell ref="AM5:AT5"/>
    <mergeCell ref="R55:S55"/>
    <mergeCell ref="R69:U69"/>
    <mergeCell ref="AC63:AD63"/>
    <mergeCell ref="J69:M69"/>
    <mergeCell ref="U79:Z79"/>
    <mergeCell ref="Y49:Z49"/>
    <mergeCell ref="F64:H64"/>
    <mergeCell ref="Q29:W29"/>
    <mergeCell ref="F56:G56"/>
    <mergeCell ref="AS57:AT57"/>
    <mergeCell ref="AM35:AT35"/>
    <mergeCell ref="AF6:AL6"/>
    <mergeCell ref="I38:P38"/>
    <mergeCell ref="Q31:W31"/>
    <mergeCell ref="P58:Q58"/>
    <mergeCell ref="AM37:AT37"/>
    <mergeCell ref="AL72:AO72"/>
    <mergeCell ref="B29:H29"/>
    <mergeCell ref="N85:T85"/>
    <mergeCell ref="Z70:AC70"/>
    <mergeCell ref="AP70:AT70"/>
    <mergeCell ref="Y48:Z48"/>
    <mergeCell ref="Q35:W35"/>
    <mergeCell ref="AM55:AN55"/>
    <mergeCell ref="B65:E65"/>
    <mergeCell ref="AF32:AL32"/>
    <mergeCell ref="AF26:AL26"/>
    <mergeCell ref="T49:U49"/>
    <mergeCell ref="B72:I72"/>
    <mergeCell ref="B70:I70"/>
    <mergeCell ref="AM58:AN58"/>
    <mergeCell ref="U62:W62"/>
    <mergeCell ref="U81:Z81"/>
    <mergeCell ref="R58:S58"/>
    <mergeCell ref="J58:K58"/>
    <mergeCell ref="Y60:AT60"/>
    <mergeCell ref="F57:G57"/>
    <mergeCell ref="I40:P40"/>
    <mergeCell ref="AH70:AK70"/>
    <mergeCell ref="U82:Z82"/>
    <mergeCell ref="B85:G85"/>
    <mergeCell ref="N57:O57"/>
    <mergeCell ref="B3:AT3"/>
    <mergeCell ref="AF5:AL5"/>
    <mergeCell ref="X43:AE43"/>
    <mergeCell ref="AA80:AG80"/>
    <mergeCell ref="I6:P6"/>
    <mergeCell ref="H85:M85"/>
    <mergeCell ref="U66:W66"/>
    <mergeCell ref="R57:S57"/>
    <mergeCell ref="H58:I58"/>
    <mergeCell ref="AD72:AG72"/>
    <mergeCell ref="AO66:AP66"/>
    <mergeCell ref="AQ66:AR66"/>
    <mergeCell ref="R49:S49"/>
    <mergeCell ref="R71:U71"/>
    <mergeCell ref="I26:P26"/>
    <mergeCell ref="AQ53:AR53"/>
    <mergeCell ref="Q7:W7"/>
    <mergeCell ref="B54:E54"/>
    <mergeCell ref="H80:M80"/>
    <mergeCell ref="R73:U73"/>
    <mergeCell ref="AK54:AL54"/>
    <mergeCell ref="AH79:AM79"/>
    <mergeCell ref="AQ61:AR61"/>
    <mergeCell ref="B56:E56"/>
    <mergeCell ref="B7:H7"/>
    <mergeCell ref="B66:E66"/>
    <mergeCell ref="K62:M62"/>
    <mergeCell ref="AC54:AD54"/>
    <mergeCell ref="S65:T65"/>
    <mergeCell ref="B51:AT51"/>
    <mergeCell ref="V53:W53"/>
    <mergeCell ref="AC56:AD56"/>
    <mergeCell ref="B61:E61"/>
    <mergeCell ref="I29:P29"/>
    <mergeCell ref="S63:T63"/>
    <mergeCell ref="AI57:AJ57"/>
    <mergeCell ref="I31:P31"/>
    <mergeCell ref="Q33:W33"/>
    <mergeCell ref="AL48:AN48"/>
    <mergeCell ref="AS61:AT61"/>
    <mergeCell ref="AK64:AL64"/>
    <mergeCell ref="AM64:AN64"/>
    <mergeCell ref="Y54:AB54"/>
    <mergeCell ref="H57:I57"/>
    <mergeCell ref="F63:H63"/>
    <mergeCell ref="B57:E57"/>
    <mergeCell ref="I44:P44"/>
    <mergeCell ref="AQ54:AR54"/>
    <mergeCell ref="AM26:AT26"/>
    <mergeCell ref="AA49:AC49"/>
    <mergeCell ref="F54:G54"/>
    <mergeCell ref="H54:I54"/>
    <mergeCell ref="AA83:AG83"/>
    <mergeCell ref="V48:W48"/>
    <mergeCell ref="H56:I56"/>
    <mergeCell ref="AA85:AG85"/>
    <mergeCell ref="H49:I49"/>
    <mergeCell ref="AO53:AP53"/>
    <mergeCell ref="J49:K49"/>
    <mergeCell ref="AA78:AG78"/>
    <mergeCell ref="N82:T82"/>
    <mergeCell ref="H83:M83"/>
    <mergeCell ref="AH82:AM82"/>
    <mergeCell ref="B69:I69"/>
    <mergeCell ref="AS54:AT54"/>
    <mergeCell ref="AK57:AL57"/>
    <mergeCell ref="AC57:AD57"/>
    <mergeCell ref="X32:AE32"/>
    <mergeCell ref="AG65:AH65"/>
    <mergeCell ref="AI65:AJ65"/>
    <mergeCell ref="AQ56:AR56"/>
    <mergeCell ref="B48:C48"/>
    <mergeCell ref="H96:AT96"/>
    <mergeCell ref="AQ63:AR63"/>
    <mergeCell ref="AI66:AJ66"/>
    <mergeCell ref="B49:C49"/>
    <mergeCell ref="AD48:AF48"/>
    <mergeCell ref="F65:H65"/>
    <mergeCell ref="AM31:AT31"/>
    <mergeCell ref="X35:AE35"/>
    <mergeCell ref="R56:S56"/>
    <mergeCell ref="T56:U56"/>
    <mergeCell ref="B44:H44"/>
    <mergeCell ref="AO48:AQ48"/>
    <mergeCell ref="R70:U70"/>
    <mergeCell ref="B37:H37"/>
    <mergeCell ref="AI61:AJ61"/>
    <mergeCell ref="AK61:AL61"/>
    <mergeCell ref="AM32:AT32"/>
    <mergeCell ref="X36:AE36"/>
    <mergeCell ref="AA79:AG79"/>
    <mergeCell ref="AS56:AT56"/>
    <mergeCell ref="N83:T83"/>
    <mergeCell ref="AL69:AO69"/>
    <mergeCell ref="H84:M84"/>
    <mergeCell ref="B62:E62"/>
    <mergeCell ref="I28:P28"/>
    <mergeCell ref="N61:O61"/>
    <mergeCell ref="AF37:AL37"/>
    <mergeCell ref="B47:W47"/>
    <mergeCell ref="N48:O48"/>
    <mergeCell ref="P48:Q48"/>
    <mergeCell ref="Y58:AB58"/>
    <mergeCell ref="AP74:AT74"/>
    <mergeCell ref="B27:H27"/>
    <mergeCell ref="P62:R62"/>
    <mergeCell ref="K66:M66"/>
    <mergeCell ref="U63:W63"/>
    <mergeCell ref="Q39:W39"/>
    <mergeCell ref="X33:AE33"/>
    <mergeCell ref="R54:S54"/>
    <mergeCell ref="AM63:AN63"/>
    <mergeCell ref="AD69:AG69"/>
    <mergeCell ref="V72:Y72"/>
    <mergeCell ref="AO63:AP63"/>
    <mergeCell ref="AG66:AH66"/>
    <mergeCell ref="I32:P32"/>
    <mergeCell ref="AK58:AL58"/>
    <mergeCell ref="S66:T66"/>
    <mergeCell ref="AM44:AT44"/>
    <mergeCell ref="H89:AT89"/>
    <mergeCell ref="AF27:AL27"/>
    <mergeCell ref="H88:AT88"/>
    <mergeCell ref="B92:G92"/>
    <mergeCell ref="J55:K55"/>
    <mergeCell ref="L55:M55"/>
    <mergeCell ref="H90:AT90"/>
    <mergeCell ref="AG53:AH53"/>
    <mergeCell ref="B94:G94"/>
    <mergeCell ref="AL70:AO70"/>
    <mergeCell ref="V57:W57"/>
    <mergeCell ref="AE55:AF55"/>
    <mergeCell ref="AG55:AH55"/>
    <mergeCell ref="AM36:AT36"/>
    <mergeCell ref="B46:AT46"/>
    <mergeCell ref="AF40:AL40"/>
    <mergeCell ref="V58:W58"/>
    <mergeCell ref="AG48:AI48"/>
    <mergeCell ref="S62:T62"/>
    <mergeCell ref="N66:O66"/>
    <mergeCell ref="L53:M53"/>
    <mergeCell ref="N53:O53"/>
    <mergeCell ref="B32:H32"/>
    <mergeCell ref="Z74:AC74"/>
    <mergeCell ref="B5:H5"/>
    <mergeCell ref="B42:AT42"/>
    <mergeCell ref="T58:U58"/>
    <mergeCell ref="T54:U54"/>
    <mergeCell ref="B84:G84"/>
    <mergeCell ref="I7:P7"/>
    <mergeCell ref="AC58:AD58"/>
    <mergeCell ref="AJ48:AK48"/>
    <mergeCell ref="AF39:AL39"/>
    <mergeCell ref="Q43:W43"/>
    <mergeCell ref="B80:G80"/>
    <mergeCell ref="L58:M58"/>
    <mergeCell ref="I62:J62"/>
    <mergeCell ref="V49:W49"/>
    <mergeCell ref="B79:G79"/>
    <mergeCell ref="AE53:AF53"/>
    <mergeCell ref="I64:J64"/>
    <mergeCell ref="Z71:AC71"/>
    <mergeCell ref="R74:U74"/>
    <mergeCell ref="B81:G81"/>
    <mergeCell ref="J74:M74"/>
    <mergeCell ref="U84:Z84"/>
    <mergeCell ref="AL49:AN49"/>
    <mergeCell ref="Q34:W34"/>
    <mergeCell ref="B91:G91"/>
    <mergeCell ref="AC65:AD65"/>
    <mergeCell ref="AM65:AN65"/>
    <mergeCell ref="X26:AE26"/>
    <mergeCell ref="F48:G48"/>
    <mergeCell ref="H48:I48"/>
    <mergeCell ref="AO56:AP56"/>
    <mergeCell ref="U80:Z80"/>
    <mergeCell ref="B93:G93"/>
    <mergeCell ref="B34:H34"/>
    <mergeCell ref="B28:H28"/>
    <mergeCell ref="T57:U57"/>
    <mergeCell ref="B30:H30"/>
    <mergeCell ref="Z73:AC73"/>
    <mergeCell ref="AN81:AT81"/>
    <mergeCell ref="V55:W55"/>
    <mergeCell ref="K63:M63"/>
    <mergeCell ref="I65:J65"/>
    <mergeCell ref="Q36:W36"/>
    <mergeCell ref="AS64:AT64"/>
    <mergeCell ref="Q30:W30"/>
    <mergeCell ref="Y65:AB65"/>
    <mergeCell ref="AE63:AF63"/>
    <mergeCell ref="AG63:AH63"/>
    <mergeCell ref="X6:AE6"/>
    <mergeCell ref="U85:Z85"/>
    <mergeCell ref="AN79:AT79"/>
    <mergeCell ref="AM54:AN54"/>
    <mergeCell ref="AE57:AF57"/>
    <mergeCell ref="Y64:AB64"/>
    <mergeCell ref="AO54:AP54"/>
    <mergeCell ref="B24:AT24"/>
    <mergeCell ref="AG57:AH57"/>
    <mergeCell ref="U78:Z78"/>
    <mergeCell ref="H82:M82"/>
    <mergeCell ref="I39:P39"/>
    <mergeCell ref="AK65:AL65"/>
    <mergeCell ref="AR48:AT48"/>
    <mergeCell ref="AF25:AT25"/>
    <mergeCell ref="AS62:AT62"/>
    <mergeCell ref="X40:AE40"/>
    <mergeCell ref="Y57:AB57"/>
    <mergeCell ref="P61:R61"/>
    <mergeCell ref="F62:H62"/>
    <mergeCell ref="B36:H36"/>
    <mergeCell ref="AE58:AF58"/>
    <mergeCell ref="AM7:AT7"/>
    <mergeCell ref="B26:H26"/>
    <mergeCell ref="AF30:AL30"/>
    <mergeCell ref="P65:R65"/>
    <mergeCell ref="AM29:AT29"/>
    <mergeCell ref="B64:E64"/>
    <mergeCell ref="J57:K57"/>
    <mergeCell ref="AF31:AL31"/>
    <mergeCell ref="L57:M57"/>
    <mergeCell ref="B77:AT77"/>
    <mergeCell ref="I61:J61"/>
    <mergeCell ref="J71:M71"/>
    <mergeCell ref="AD49:AF49"/>
    <mergeCell ref="AE62:AF62"/>
    <mergeCell ref="J73:M73"/>
    <mergeCell ref="Y62:AB62"/>
    <mergeCell ref="AC64:AD64"/>
    <mergeCell ref="AE64:AF64"/>
    <mergeCell ref="J72:M72"/>
    <mergeCell ref="AF33:AL33"/>
    <mergeCell ref="P57:Q57"/>
    <mergeCell ref="Z72:AC72"/>
    <mergeCell ref="F58:G58"/>
    <mergeCell ref="X31:AE31"/>
    <mergeCell ref="R53:S53"/>
    <mergeCell ref="I35:P35"/>
    <mergeCell ref="F61:H61"/>
    <mergeCell ref="Q37:W37"/>
    <mergeCell ref="AM57:AN57"/>
    <mergeCell ref="AM39:AT39"/>
    <mergeCell ref="B73:I73"/>
    <mergeCell ref="AN83:AT83"/>
    <mergeCell ref="AH84:AM84"/>
    <mergeCell ref="AH72:AK72"/>
    <mergeCell ref="Q38:W38"/>
    <mergeCell ref="AS66:AT66"/>
    <mergeCell ref="B74:I74"/>
    <mergeCell ref="Q40:W40"/>
    <mergeCell ref="B78:G78"/>
    <mergeCell ref="AN84:AT84"/>
    <mergeCell ref="AN78:AT78"/>
    <mergeCell ref="AA82:AG82"/>
    <mergeCell ref="U83:Z83"/>
    <mergeCell ref="AN80:AT80"/>
    <mergeCell ref="AH81:AM81"/>
    <mergeCell ref="AA81:AG81"/>
    <mergeCell ref="AF44:AL44"/>
    <mergeCell ref="S64:T64"/>
    <mergeCell ref="B60:W60"/>
    <mergeCell ref="AD74:AG74"/>
    <mergeCell ref="H93:AT93"/>
    <mergeCell ref="I34:P34"/>
    <mergeCell ref="AQ55:AR55"/>
    <mergeCell ref="Q27:W27"/>
    <mergeCell ref="AS55:AT55"/>
    <mergeCell ref="AE54:AF54"/>
    <mergeCell ref="Y61:AB61"/>
    <mergeCell ref="AG54:AH54"/>
    <mergeCell ref="AL73:AO73"/>
    <mergeCell ref="F66:H66"/>
    <mergeCell ref="B88:G88"/>
    <mergeCell ref="I36:P36"/>
    <mergeCell ref="AK62:AL62"/>
    <mergeCell ref="B82:G82"/>
    <mergeCell ref="AC62:AD62"/>
    <mergeCell ref="AM62:AN62"/>
    <mergeCell ref="AM56:AN56"/>
    <mergeCell ref="AE56:AF56"/>
    <mergeCell ref="AG56:AH56"/>
    <mergeCell ref="AM34:AT34"/>
    <mergeCell ref="AL74:AO74"/>
    <mergeCell ref="Y56:AB56"/>
    <mergeCell ref="I66:J66"/>
    <mergeCell ref="B87:AT87"/>
  </mergeCells>
  <pageMargins left="0.75" right="0.75" top="1" bottom="1"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3CDBB"/>
    <pageSetUpPr fitToPage="1"/>
  </sheetPr>
  <dimension ref="A1:CA97"/>
  <sheetViews>
    <sheetView showGridLines="0" workbookViewId="0">
      <selection activeCell="H90" sqref="H90:AT90"/>
    </sheetView>
  </sheetViews>
  <sheetFormatPr defaultRowHeight="15" x14ac:dyDescent="0.25"/>
  <cols>
    <col min="1" max="1" width="2" style="1" customWidth="1"/>
    <col min="2" max="46" width="7" style="1" customWidth="1"/>
    <col min="47" max="79" width="13" style="1" customWidth="1"/>
  </cols>
  <sheetData>
    <row r="1" spans="2:46" ht="3.95" customHeight="1" x14ac:dyDescent="0.25"/>
    <row r="2" spans="2:46" ht="99.95" customHeight="1" x14ac:dyDescent="0.25"/>
    <row r="3" spans="2:46" ht="18" customHeight="1" x14ac:dyDescent="0.25">
      <c r="B3" s="142" t="s">
        <v>103</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row>
    <row r="4" spans="2:46" ht="8.1" customHeight="1" x14ac:dyDescent="0.25"/>
    <row r="5" spans="2:46" ht="3.95" customHeight="1" x14ac:dyDescent="0.25">
      <c r="B5" s="73"/>
      <c r="C5" s="12"/>
      <c r="D5" s="12"/>
      <c r="E5" s="12"/>
      <c r="F5" s="12"/>
      <c r="G5" s="12"/>
      <c r="H5" s="12"/>
      <c r="I5" s="73"/>
      <c r="J5" s="12"/>
      <c r="K5" s="12"/>
      <c r="L5" s="12"/>
      <c r="M5" s="12"/>
      <c r="N5" s="12"/>
      <c r="O5" s="12"/>
      <c r="P5" s="12"/>
      <c r="Q5" s="73"/>
      <c r="R5" s="12"/>
      <c r="S5" s="12"/>
      <c r="T5" s="12"/>
      <c r="U5" s="12"/>
      <c r="V5" s="12"/>
      <c r="W5" s="12"/>
      <c r="X5" s="73"/>
      <c r="Y5" s="12"/>
      <c r="Z5" s="12"/>
      <c r="AA5" s="12"/>
      <c r="AB5" s="12"/>
      <c r="AC5" s="12"/>
      <c r="AD5" s="12"/>
      <c r="AE5" s="12"/>
      <c r="AF5" s="73"/>
      <c r="AG5" s="12"/>
      <c r="AH5" s="12"/>
      <c r="AI5" s="12"/>
      <c r="AJ5" s="12"/>
      <c r="AK5" s="12"/>
      <c r="AL5" s="12"/>
      <c r="AM5" s="73"/>
      <c r="AN5" s="12"/>
      <c r="AO5" s="12"/>
      <c r="AP5" s="12"/>
      <c r="AQ5" s="12"/>
      <c r="AR5" s="12"/>
      <c r="AS5" s="12"/>
      <c r="AT5" s="12"/>
    </row>
    <row r="6" spans="2:46" ht="21" customHeight="1" x14ac:dyDescent="0.25">
      <c r="B6" s="143">
        <v>1055.9000000000001</v>
      </c>
      <c r="C6" s="12"/>
      <c r="D6" s="12"/>
      <c r="E6" s="12"/>
      <c r="F6" s="12"/>
      <c r="G6" s="12"/>
      <c r="H6" s="12"/>
      <c r="I6" s="143">
        <v>1219.2</v>
      </c>
      <c r="J6" s="12"/>
      <c r="K6" s="12"/>
      <c r="L6" s="12"/>
      <c r="M6" s="12"/>
      <c r="N6" s="12"/>
      <c r="O6" s="12"/>
      <c r="P6" s="12"/>
      <c r="Q6" s="207">
        <v>14.947609999999999</v>
      </c>
      <c r="R6" s="12"/>
      <c r="S6" s="12"/>
      <c r="T6" s="12"/>
      <c r="U6" s="12"/>
      <c r="V6" s="12"/>
      <c r="W6" s="12"/>
      <c r="X6" s="60">
        <v>0.51900000000000002</v>
      </c>
      <c r="Y6" s="12"/>
      <c r="Z6" s="12"/>
      <c r="AA6" s="12"/>
      <c r="AB6" s="12"/>
      <c r="AC6" s="12"/>
      <c r="AD6" s="12"/>
      <c r="AE6" s="12"/>
      <c r="AF6" s="165">
        <v>102.74</v>
      </c>
      <c r="AG6" s="12"/>
      <c r="AH6" s="12"/>
      <c r="AI6" s="12"/>
      <c r="AJ6" s="12"/>
      <c r="AK6" s="12"/>
      <c r="AL6" s="12"/>
      <c r="AM6" s="175">
        <v>1134</v>
      </c>
      <c r="AN6" s="12"/>
      <c r="AO6" s="12"/>
      <c r="AP6" s="12"/>
      <c r="AQ6" s="12"/>
      <c r="AR6" s="12"/>
      <c r="AS6" s="12"/>
      <c r="AT6" s="12"/>
    </row>
    <row r="7" spans="2:46" ht="21.95" customHeight="1" x14ac:dyDescent="0.25">
      <c r="B7" s="76" t="s">
        <v>1</v>
      </c>
      <c r="C7" s="12"/>
      <c r="D7" s="12"/>
      <c r="E7" s="12"/>
      <c r="F7" s="12"/>
      <c r="G7" s="12"/>
      <c r="H7" s="12"/>
      <c r="I7" s="76" t="s">
        <v>2</v>
      </c>
      <c r="J7" s="12"/>
      <c r="K7" s="12"/>
      <c r="L7" s="12"/>
      <c r="M7" s="12"/>
      <c r="N7" s="12"/>
      <c r="O7" s="12"/>
      <c r="P7" s="12"/>
      <c r="Q7" s="76" t="s">
        <v>3</v>
      </c>
      <c r="R7" s="12"/>
      <c r="S7" s="12"/>
      <c r="T7" s="12"/>
      <c r="U7" s="12"/>
      <c r="V7" s="12"/>
      <c r="W7" s="12"/>
      <c r="X7" s="76" t="s">
        <v>4</v>
      </c>
      <c r="Y7" s="12"/>
      <c r="Z7" s="12"/>
      <c r="AA7" s="12"/>
      <c r="AB7" s="12"/>
      <c r="AC7" s="12"/>
      <c r="AD7" s="12"/>
      <c r="AE7" s="12"/>
      <c r="AF7" s="76" t="s">
        <v>5</v>
      </c>
      <c r="AG7" s="12"/>
      <c r="AH7" s="12"/>
      <c r="AI7" s="12"/>
      <c r="AJ7" s="12"/>
      <c r="AK7" s="12"/>
      <c r="AL7" s="12"/>
      <c r="AM7" s="76" t="s">
        <v>6</v>
      </c>
      <c r="AN7" s="12"/>
      <c r="AO7" s="12"/>
      <c r="AP7" s="12"/>
      <c r="AQ7" s="12"/>
      <c r="AR7" s="12"/>
      <c r="AS7" s="12"/>
      <c r="AT7" s="12"/>
    </row>
    <row r="8" spans="2:46" ht="9" customHeight="1" x14ac:dyDescent="0.25"/>
    <row r="24" spans="2:46" ht="18.95" customHeight="1" x14ac:dyDescent="0.25">
      <c r="B24" s="37" t="s">
        <v>7</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row>
    <row r="25" spans="2:46" ht="15.95" customHeight="1" x14ac:dyDescent="0.25">
      <c r="B25" s="71" t="s">
        <v>8</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5"/>
      <c r="AF25" s="71" t="s">
        <v>9</v>
      </c>
      <c r="AG25" s="14"/>
      <c r="AH25" s="14"/>
      <c r="AI25" s="14"/>
      <c r="AJ25" s="14"/>
      <c r="AK25" s="14"/>
      <c r="AL25" s="14"/>
      <c r="AM25" s="14"/>
      <c r="AN25" s="14"/>
      <c r="AO25" s="14"/>
      <c r="AP25" s="14"/>
      <c r="AQ25" s="14"/>
      <c r="AR25" s="14"/>
      <c r="AS25" s="14"/>
      <c r="AT25" s="15"/>
    </row>
    <row r="26" spans="2:46" ht="18" customHeight="1" x14ac:dyDescent="0.25">
      <c r="B26" s="69" t="s">
        <v>10</v>
      </c>
      <c r="C26" s="14"/>
      <c r="D26" s="14"/>
      <c r="E26" s="14"/>
      <c r="F26" s="14"/>
      <c r="G26" s="14"/>
      <c r="H26" s="15"/>
      <c r="I26" s="69" t="s">
        <v>11</v>
      </c>
      <c r="J26" s="14"/>
      <c r="K26" s="14"/>
      <c r="L26" s="14"/>
      <c r="M26" s="14"/>
      <c r="N26" s="14"/>
      <c r="O26" s="14"/>
      <c r="P26" s="15"/>
      <c r="Q26" s="69" t="s">
        <v>12</v>
      </c>
      <c r="R26" s="14"/>
      <c r="S26" s="14"/>
      <c r="T26" s="14"/>
      <c r="U26" s="14"/>
      <c r="V26" s="14"/>
      <c r="W26" s="15"/>
      <c r="X26" s="69" t="s">
        <v>13</v>
      </c>
      <c r="Y26" s="14"/>
      <c r="Z26" s="14"/>
      <c r="AA26" s="14"/>
      <c r="AB26" s="14"/>
      <c r="AC26" s="14"/>
      <c r="AD26" s="14"/>
      <c r="AE26" s="15"/>
      <c r="AF26" s="69" t="s">
        <v>13</v>
      </c>
      <c r="AG26" s="14"/>
      <c r="AH26" s="14"/>
      <c r="AI26" s="14"/>
      <c r="AJ26" s="14"/>
      <c r="AK26" s="14"/>
      <c r="AL26" s="15"/>
      <c r="AM26" s="69" t="s">
        <v>10</v>
      </c>
      <c r="AN26" s="14"/>
      <c r="AO26" s="14"/>
      <c r="AP26" s="14"/>
      <c r="AQ26" s="14"/>
      <c r="AR26" s="14"/>
      <c r="AS26" s="14"/>
      <c r="AT26" s="15"/>
    </row>
    <row r="27" spans="2:46" ht="12.95" customHeight="1" x14ac:dyDescent="0.25">
      <c r="B27" s="114">
        <v>0</v>
      </c>
      <c r="C27" s="14"/>
      <c r="D27" s="14"/>
      <c r="E27" s="14"/>
      <c r="F27" s="14"/>
      <c r="G27" s="14"/>
      <c r="H27" s="15"/>
      <c r="I27" s="199">
        <v>0</v>
      </c>
      <c r="J27" s="14"/>
      <c r="K27" s="14"/>
      <c r="L27" s="14"/>
      <c r="M27" s="14"/>
      <c r="N27" s="14"/>
      <c r="O27" s="14"/>
      <c r="P27" s="15"/>
      <c r="Q27" s="17">
        <v>0</v>
      </c>
      <c r="R27" s="14"/>
      <c r="S27" s="14"/>
      <c r="T27" s="14"/>
      <c r="U27" s="14"/>
      <c r="V27" s="14"/>
      <c r="W27" s="15"/>
      <c r="X27" s="105">
        <v>0</v>
      </c>
      <c r="Y27" s="14"/>
      <c r="Z27" s="14"/>
      <c r="AA27" s="14"/>
      <c r="AB27" s="14"/>
      <c r="AC27" s="14"/>
      <c r="AD27" s="14"/>
      <c r="AE27" s="15"/>
      <c r="AF27" s="96">
        <v>30000</v>
      </c>
      <c r="AG27" s="14"/>
      <c r="AH27" s="14"/>
      <c r="AI27" s="14"/>
      <c r="AJ27" s="14"/>
      <c r="AK27" s="14"/>
      <c r="AL27" s="15"/>
      <c r="AM27" s="194">
        <v>448.42820264699998</v>
      </c>
      <c r="AN27" s="14"/>
      <c r="AO27" s="14"/>
      <c r="AP27" s="14"/>
      <c r="AQ27" s="14"/>
      <c r="AR27" s="14"/>
      <c r="AS27" s="14"/>
      <c r="AT27" s="15"/>
    </row>
    <row r="28" spans="2:46" ht="12.95" customHeight="1" x14ac:dyDescent="0.25">
      <c r="B28" s="40">
        <v>7.7577026470000003</v>
      </c>
      <c r="C28" s="14"/>
      <c r="D28" s="14"/>
      <c r="E28" s="14"/>
      <c r="F28" s="14"/>
      <c r="G28" s="14"/>
      <c r="H28" s="15"/>
      <c r="I28" s="110">
        <v>7.7590264700000003E-3</v>
      </c>
      <c r="J28" s="14"/>
      <c r="K28" s="14"/>
      <c r="L28" s="14"/>
      <c r="M28" s="14"/>
      <c r="N28" s="14"/>
      <c r="O28" s="14"/>
      <c r="P28" s="15"/>
      <c r="Q28" s="204">
        <v>0.51900264699999998</v>
      </c>
      <c r="R28" s="14"/>
      <c r="S28" s="14"/>
      <c r="T28" s="14"/>
      <c r="U28" s="14"/>
      <c r="V28" s="14"/>
      <c r="W28" s="15"/>
      <c r="X28" s="77">
        <v>519</v>
      </c>
      <c r="Y28" s="14"/>
      <c r="Z28" s="14"/>
      <c r="AA28" s="14"/>
      <c r="AB28" s="14"/>
      <c r="AC28" s="14"/>
      <c r="AD28" s="14"/>
      <c r="AE28" s="15"/>
      <c r="AF28" s="197">
        <v>8000</v>
      </c>
      <c r="AG28" s="14"/>
      <c r="AH28" s="14"/>
      <c r="AI28" s="14"/>
      <c r="AJ28" s="14"/>
      <c r="AK28" s="14"/>
      <c r="AL28" s="15"/>
      <c r="AM28" s="210">
        <v>119.58100264700001</v>
      </c>
      <c r="AN28" s="14"/>
      <c r="AO28" s="14"/>
      <c r="AP28" s="14"/>
      <c r="AQ28" s="14"/>
      <c r="AR28" s="14"/>
      <c r="AS28" s="14"/>
      <c r="AT28" s="15"/>
    </row>
    <row r="29" spans="2:46" ht="12.95" customHeight="1" x14ac:dyDescent="0.25">
      <c r="B29" s="169">
        <v>8.4201026470000002</v>
      </c>
      <c r="C29" s="14"/>
      <c r="D29" s="14"/>
      <c r="E29" s="14"/>
      <c r="F29" s="14"/>
      <c r="G29" s="14"/>
      <c r="H29" s="15"/>
      <c r="I29" s="139">
        <v>8.4210264700000006E-3</v>
      </c>
      <c r="J29" s="14"/>
      <c r="K29" s="14"/>
      <c r="L29" s="14"/>
      <c r="M29" s="14"/>
      <c r="N29" s="14"/>
      <c r="O29" s="14"/>
      <c r="P29" s="15"/>
      <c r="Q29" s="163">
        <v>0.56340264699999998</v>
      </c>
      <c r="R29" s="14"/>
      <c r="S29" s="14"/>
      <c r="T29" s="14"/>
      <c r="U29" s="14"/>
      <c r="V29" s="14"/>
      <c r="W29" s="15"/>
      <c r="X29" s="184">
        <v>563</v>
      </c>
      <c r="Y29" s="14"/>
      <c r="Z29" s="14"/>
      <c r="AA29" s="14"/>
      <c r="AB29" s="14"/>
      <c r="AC29" s="14"/>
      <c r="AD29" s="14"/>
      <c r="AE29" s="15"/>
      <c r="AF29" s="206">
        <v>3000</v>
      </c>
      <c r="AG29" s="14"/>
      <c r="AH29" s="14"/>
      <c r="AI29" s="14"/>
      <c r="AJ29" s="14"/>
      <c r="AK29" s="14"/>
      <c r="AL29" s="15"/>
      <c r="AM29" s="49">
        <v>44.842702647000003</v>
      </c>
      <c r="AN29" s="14"/>
      <c r="AO29" s="14"/>
      <c r="AP29" s="14"/>
      <c r="AQ29" s="14"/>
      <c r="AR29" s="14"/>
      <c r="AS29" s="14"/>
      <c r="AT29" s="15"/>
    </row>
    <row r="30" spans="2:46" ht="12.95" customHeight="1" x14ac:dyDescent="0.25">
      <c r="B30" s="72">
        <v>9.1406026469999997</v>
      </c>
      <c r="C30" s="14"/>
      <c r="D30" s="14"/>
      <c r="E30" s="14"/>
      <c r="F30" s="14"/>
      <c r="G30" s="14"/>
      <c r="H30" s="15"/>
      <c r="I30" s="215">
        <v>9.1400264699999997E-3</v>
      </c>
      <c r="J30" s="14"/>
      <c r="K30" s="14"/>
      <c r="L30" s="14"/>
      <c r="M30" s="14"/>
      <c r="N30" s="14"/>
      <c r="O30" s="14"/>
      <c r="P30" s="15"/>
      <c r="Q30" s="93">
        <v>0.611602647</v>
      </c>
      <c r="R30" s="14"/>
      <c r="S30" s="14"/>
      <c r="T30" s="14"/>
      <c r="U30" s="14"/>
      <c r="V30" s="14"/>
      <c r="W30" s="15"/>
      <c r="X30" s="111">
        <v>612</v>
      </c>
      <c r="Y30" s="14"/>
      <c r="Z30" s="14"/>
      <c r="AA30" s="14"/>
      <c r="AB30" s="14"/>
      <c r="AC30" s="14"/>
      <c r="AD30" s="14"/>
      <c r="AE30" s="15"/>
      <c r="AF30" s="47">
        <v>1500</v>
      </c>
      <c r="AG30" s="14"/>
      <c r="AH30" s="14"/>
      <c r="AI30" s="14"/>
      <c r="AJ30" s="14"/>
      <c r="AK30" s="14"/>
      <c r="AL30" s="15"/>
      <c r="AM30" s="129">
        <v>22.421402647000001</v>
      </c>
      <c r="AN30" s="14"/>
      <c r="AO30" s="14"/>
      <c r="AP30" s="14"/>
      <c r="AQ30" s="14"/>
      <c r="AR30" s="14"/>
      <c r="AS30" s="14"/>
      <c r="AT30" s="15"/>
    </row>
    <row r="31" spans="2:46" ht="12.95" customHeight="1" x14ac:dyDescent="0.25">
      <c r="B31" s="104">
        <v>9.9208026470000004</v>
      </c>
      <c r="C31" s="14"/>
      <c r="D31" s="14"/>
      <c r="E31" s="14"/>
      <c r="F31" s="14"/>
      <c r="G31" s="14"/>
      <c r="H31" s="15"/>
      <c r="I31" s="141">
        <v>9.9200264699999992E-3</v>
      </c>
      <c r="J31" s="14"/>
      <c r="K31" s="14"/>
      <c r="L31" s="14"/>
      <c r="M31" s="14"/>
      <c r="N31" s="14"/>
      <c r="O31" s="14"/>
      <c r="P31" s="15"/>
      <c r="Q31" s="167">
        <v>0.66380264700000002</v>
      </c>
      <c r="R31" s="14"/>
      <c r="S31" s="14"/>
      <c r="T31" s="14"/>
      <c r="U31" s="14"/>
      <c r="V31" s="14"/>
      <c r="W31" s="15"/>
      <c r="X31" s="188">
        <v>664</v>
      </c>
      <c r="Y31" s="14"/>
      <c r="Z31" s="14"/>
      <c r="AA31" s="14"/>
      <c r="AB31" s="14"/>
      <c r="AC31" s="14"/>
      <c r="AD31" s="14"/>
      <c r="AE31" s="15"/>
      <c r="AF31" s="51">
        <v>1000</v>
      </c>
      <c r="AG31" s="14"/>
      <c r="AH31" s="14"/>
      <c r="AI31" s="14"/>
      <c r="AJ31" s="14"/>
      <c r="AK31" s="14"/>
      <c r="AL31" s="15"/>
      <c r="AM31" s="98">
        <v>14.947602647</v>
      </c>
      <c r="AN31" s="14"/>
      <c r="AO31" s="14"/>
      <c r="AP31" s="14"/>
      <c r="AQ31" s="14"/>
      <c r="AR31" s="14"/>
      <c r="AS31" s="14"/>
      <c r="AT31" s="15"/>
    </row>
    <row r="32" spans="2:46" ht="12.95" customHeight="1" x14ac:dyDescent="0.25">
      <c r="B32" s="108">
        <v>10.768302647000001</v>
      </c>
      <c r="C32" s="14"/>
      <c r="D32" s="14"/>
      <c r="E32" s="14"/>
      <c r="F32" s="14"/>
      <c r="G32" s="14"/>
      <c r="H32" s="15"/>
      <c r="I32" s="157">
        <v>1.0768026470000001E-2</v>
      </c>
      <c r="J32" s="14"/>
      <c r="K32" s="14"/>
      <c r="L32" s="14"/>
      <c r="M32" s="14"/>
      <c r="N32" s="14"/>
      <c r="O32" s="14"/>
      <c r="P32" s="15"/>
      <c r="Q32" s="180">
        <v>0.720502647</v>
      </c>
      <c r="R32" s="14"/>
      <c r="S32" s="14"/>
      <c r="T32" s="14"/>
      <c r="U32" s="14"/>
      <c r="V32" s="14"/>
      <c r="W32" s="15"/>
      <c r="X32" s="156">
        <v>720</v>
      </c>
      <c r="Y32" s="14"/>
      <c r="Z32" s="14"/>
      <c r="AA32" s="14"/>
      <c r="AB32" s="14"/>
      <c r="AC32" s="14"/>
      <c r="AD32" s="14"/>
      <c r="AE32" s="15"/>
      <c r="AF32" s="126">
        <v>921</v>
      </c>
      <c r="AG32" s="14"/>
      <c r="AH32" s="14"/>
      <c r="AI32" s="14"/>
      <c r="AJ32" s="14"/>
      <c r="AK32" s="14"/>
      <c r="AL32" s="15"/>
      <c r="AM32" s="130">
        <v>13.771202647000001</v>
      </c>
      <c r="AN32" s="14"/>
      <c r="AO32" s="14"/>
      <c r="AP32" s="14"/>
      <c r="AQ32" s="14"/>
      <c r="AR32" s="14"/>
      <c r="AS32" s="14"/>
      <c r="AT32" s="15"/>
    </row>
    <row r="33" spans="2:46" ht="12.95" customHeight="1" x14ac:dyDescent="0.25">
      <c r="B33" s="33">
        <v>11.689002647000001</v>
      </c>
      <c r="C33" s="14"/>
      <c r="D33" s="14"/>
      <c r="E33" s="14"/>
      <c r="F33" s="14"/>
      <c r="G33" s="14"/>
      <c r="H33" s="15"/>
      <c r="I33" s="211">
        <v>1.1689026470000001E-2</v>
      </c>
      <c r="J33" s="14"/>
      <c r="K33" s="14"/>
      <c r="L33" s="14"/>
      <c r="M33" s="14"/>
      <c r="N33" s="14"/>
      <c r="O33" s="14"/>
      <c r="P33" s="15"/>
      <c r="Q33" s="149">
        <v>0.782002647</v>
      </c>
      <c r="R33" s="14"/>
      <c r="S33" s="14"/>
      <c r="T33" s="14"/>
      <c r="U33" s="14"/>
      <c r="V33" s="14"/>
      <c r="W33" s="15"/>
      <c r="X33" s="117">
        <v>782</v>
      </c>
      <c r="Y33" s="14"/>
      <c r="Z33" s="14"/>
      <c r="AA33" s="14"/>
      <c r="AB33" s="14"/>
      <c r="AC33" s="14"/>
      <c r="AD33" s="14"/>
      <c r="AE33" s="15"/>
      <c r="AF33" s="160">
        <v>849</v>
      </c>
      <c r="AG33" s="14"/>
      <c r="AH33" s="14"/>
      <c r="AI33" s="14"/>
      <c r="AJ33" s="14"/>
      <c r="AK33" s="14"/>
      <c r="AL33" s="15"/>
      <c r="AM33" s="70">
        <v>12.687502647000001</v>
      </c>
      <c r="AN33" s="14"/>
      <c r="AO33" s="14"/>
      <c r="AP33" s="14"/>
      <c r="AQ33" s="14"/>
      <c r="AR33" s="14"/>
      <c r="AS33" s="14"/>
      <c r="AT33" s="15"/>
    </row>
    <row r="34" spans="2:46" ht="12.95" customHeight="1" x14ac:dyDescent="0.25">
      <c r="B34" s="70">
        <v>12.687502647000001</v>
      </c>
      <c r="C34" s="14"/>
      <c r="D34" s="14"/>
      <c r="E34" s="14"/>
      <c r="F34" s="14"/>
      <c r="G34" s="14"/>
      <c r="H34" s="15"/>
      <c r="I34" s="13">
        <v>1.268702647E-2</v>
      </c>
      <c r="J34" s="14"/>
      <c r="K34" s="14"/>
      <c r="L34" s="14"/>
      <c r="M34" s="14"/>
      <c r="N34" s="14"/>
      <c r="O34" s="14"/>
      <c r="P34" s="15"/>
      <c r="Q34" s="86">
        <v>0.84880264699999997</v>
      </c>
      <c r="R34" s="14"/>
      <c r="S34" s="14"/>
      <c r="T34" s="14"/>
      <c r="U34" s="14"/>
      <c r="V34" s="14"/>
      <c r="W34" s="15"/>
      <c r="X34" s="160">
        <v>849</v>
      </c>
      <c r="Y34" s="14"/>
      <c r="Z34" s="14"/>
      <c r="AA34" s="14"/>
      <c r="AB34" s="14"/>
      <c r="AC34" s="14"/>
      <c r="AD34" s="14"/>
      <c r="AE34" s="15"/>
      <c r="AF34" s="117">
        <v>782</v>
      </c>
      <c r="AG34" s="14"/>
      <c r="AH34" s="14"/>
      <c r="AI34" s="14"/>
      <c r="AJ34" s="14"/>
      <c r="AK34" s="14"/>
      <c r="AL34" s="15"/>
      <c r="AM34" s="33">
        <v>11.689002647000001</v>
      </c>
      <c r="AN34" s="14"/>
      <c r="AO34" s="14"/>
      <c r="AP34" s="14"/>
      <c r="AQ34" s="14"/>
      <c r="AR34" s="14"/>
      <c r="AS34" s="14"/>
      <c r="AT34" s="15"/>
    </row>
    <row r="35" spans="2:46" ht="12.95" customHeight="1" x14ac:dyDescent="0.25">
      <c r="B35" s="130">
        <v>13.771202647000001</v>
      </c>
      <c r="C35" s="14"/>
      <c r="D35" s="14"/>
      <c r="E35" s="14"/>
      <c r="F35" s="14"/>
      <c r="G35" s="14"/>
      <c r="H35" s="15"/>
      <c r="I35" s="212">
        <v>1.3771026469999999E-2</v>
      </c>
      <c r="J35" s="14"/>
      <c r="K35" s="14"/>
      <c r="L35" s="14"/>
      <c r="M35" s="14"/>
      <c r="N35" s="14"/>
      <c r="O35" s="14"/>
      <c r="P35" s="15"/>
      <c r="Q35" s="161">
        <v>0.92140264699999996</v>
      </c>
      <c r="R35" s="14"/>
      <c r="S35" s="14"/>
      <c r="T35" s="14"/>
      <c r="U35" s="14"/>
      <c r="V35" s="14"/>
      <c r="W35" s="15"/>
      <c r="X35" s="126">
        <v>921</v>
      </c>
      <c r="Y35" s="14"/>
      <c r="Z35" s="14"/>
      <c r="AA35" s="14"/>
      <c r="AB35" s="14"/>
      <c r="AC35" s="14"/>
      <c r="AD35" s="14"/>
      <c r="AE35" s="15"/>
      <c r="AF35" s="156">
        <v>720</v>
      </c>
      <c r="AG35" s="14"/>
      <c r="AH35" s="14"/>
      <c r="AI35" s="14"/>
      <c r="AJ35" s="14"/>
      <c r="AK35" s="14"/>
      <c r="AL35" s="15"/>
      <c r="AM35" s="108">
        <v>10.768302647000001</v>
      </c>
      <c r="AN35" s="14"/>
      <c r="AO35" s="14"/>
      <c r="AP35" s="14"/>
      <c r="AQ35" s="14"/>
      <c r="AR35" s="14"/>
      <c r="AS35" s="14"/>
      <c r="AT35" s="15"/>
    </row>
    <row r="36" spans="2:46" ht="12.95" customHeight="1" x14ac:dyDescent="0.25">
      <c r="B36" s="98">
        <v>14.947602647</v>
      </c>
      <c r="C36" s="14"/>
      <c r="D36" s="14"/>
      <c r="E36" s="14"/>
      <c r="F36" s="14"/>
      <c r="G36" s="14"/>
      <c r="H36" s="15"/>
      <c r="I36" s="25">
        <v>1.494802647E-2</v>
      </c>
      <c r="J36" s="14"/>
      <c r="K36" s="14"/>
      <c r="L36" s="14"/>
      <c r="M36" s="14"/>
      <c r="N36" s="14"/>
      <c r="O36" s="14"/>
      <c r="P36" s="15"/>
      <c r="Q36" s="91">
        <v>1</v>
      </c>
      <c r="R36" s="14"/>
      <c r="S36" s="14"/>
      <c r="T36" s="14"/>
      <c r="U36" s="14"/>
      <c r="V36" s="14"/>
      <c r="W36" s="15"/>
      <c r="X36" s="51">
        <v>1000</v>
      </c>
      <c r="Y36" s="14"/>
      <c r="Z36" s="14"/>
      <c r="AA36" s="14"/>
      <c r="AB36" s="14"/>
      <c r="AC36" s="14"/>
      <c r="AD36" s="14"/>
      <c r="AE36" s="15"/>
      <c r="AF36" s="188">
        <v>664</v>
      </c>
      <c r="AG36" s="14"/>
      <c r="AH36" s="14"/>
      <c r="AI36" s="14"/>
      <c r="AJ36" s="14"/>
      <c r="AK36" s="14"/>
      <c r="AL36" s="15"/>
      <c r="AM36" s="104">
        <v>9.9208026470000004</v>
      </c>
      <c r="AN36" s="14"/>
      <c r="AO36" s="14"/>
      <c r="AP36" s="14"/>
      <c r="AQ36" s="14"/>
      <c r="AR36" s="14"/>
      <c r="AS36" s="14"/>
      <c r="AT36" s="15"/>
    </row>
    <row r="37" spans="2:46" ht="12.95" customHeight="1" x14ac:dyDescent="0.25">
      <c r="B37" s="129">
        <v>22.421402647000001</v>
      </c>
      <c r="C37" s="14"/>
      <c r="D37" s="14"/>
      <c r="E37" s="14"/>
      <c r="F37" s="14"/>
      <c r="G37" s="14"/>
      <c r="H37" s="15"/>
      <c r="I37" s="198">
        <v>2.2422026469999998E-2</v>
      </c>
      <c r="J37" s="14"/>
      <c r="K37" s="14"/>
      <c r="L37" s="14"/>
      <c r="M37" s="14"/>
      <c r="N37" s="14"/>
      <c r="O37" s="14"/>
      <c r="P37" s="15"/>
      <c r="Q37" s="39">
        <v>1.5001026470000001</v>
      </c>
      <c r="R37" s="14"/>
      <c r="S37" s="14"/>
      <c r="T37" s="14"/>
      <c r="U37" s="14"/>
      <c r="V37" s="14"/>
      <c r="W37" s="15"/>
      <c r="X37" s="47">
        <v>1500</v>
      </c>
      <c r="Y37" s="14"/>
      <c r="Z37" s="14"/>
      <c r="AA37" s="14"/>
      <c r="AB37" s="14"/>
      <c r="AC37" s="14"/>
      <c r="AD37" s="14"/>
      <c r="AE37" s="15"/>
      <c r="AF37" s="111">
        <v>612</v>
      </c>
      <c r="AG37" s="14"/>
      <c r="AH37" s="14"/>
      <c r="AI37" s="14"/>
      <c r="AJ37" s="14"/>
      <c r="AK37" s="14"/>
      <c r="AL37" s="15"/>
      <c r="AM37" s="72">
        <v>9.1406026469999997</v>
      </c>
      <c r="AN37" s="14"/>
      <c r="AO37" s="14"/>
      <c r="AP37" s="14"/>
      <c r="AQ37" s="14"/>
      <c r="AR37" s="14"/>
      <c r="AS37" s="14"/>
      <c r="AT37" s="15"/>
    </row>
    <row r="38" spans="2:46" ht="12.95" customHeight="1" x14ac:dyDescent="0.25">
      <c r="B38" s="49">
        <v>44.842702647000003</v>
      </c>
      <c r="C38" s="14"/>
      <c r="D38" s="14"/>
      <c r="E38" s="14"/>
      <c r="F38" s="14"/>
      <c r="G38" s="14"/>
      <c r="H38" s="15"/>
      <c r="I38" s="166">
        <v>4.4843026469999998E-2</v>
      </c>
      <c r="J38" s="14"/>
      <c r="K38" s="14"/>
      <c r="L38" s="14"/>
      <c r="M38" s="14"/>
      <c r="N38" s="14"/>
      <c r="O38" s="14"/>
      <c r="P38" s="15"/>
      <c r="Q38" s="44">
        <v>3.0001026469999998</v>
      </c>
      <c r="R38" s="14"/>
      <c r="S38" s="14"/>
      <c r="T38" s="14"/>
      <c r="U38" s="14"/>
      <c r="V38" s="14"/>
      <c r="W38" s="15"/>
      <c r="X38" s="206">
        <v>3000</v>
      </c>
      <c r="Y38" s="14"/>
      <c r="Z38" s="14"/>
      <c r="AA38" s="14"/>
      <c r="AB38" s="14"/>
      <c r="AC38" s="14"/>
      <c r="AD38" s="14"/>
      <c r="AE38" s="15"/>
      <c r="AF38" s="184">
        <v>563</v>
      </c>
      <c r="AG38" s="14"/>
      <c r="AH38" s="14"/>
      <c r="AI38" s="14"/>
      <c r="AJ38" s="14"/>
      <c r="AK38" s="14"/>
      <c r="AL38" s="15"/>
      <c r="AM38" s="169">
        <v>8.4201026470000002</v>
      </c>
      <c r="AN38" s="14"/>
      <c r="AO38" s="14"/>
      <c r="AP38" s="14"/>
      <c r="AQ38" s="14"/>
      <c r="AR38" s="14"/>
      <c r="AS38" s="14"/>
      <c r="AT38" s="15"/>
    </row>
    <row r="39" spans="2:46" ht="12.95" customHeight="1" x14ac:dyDescent="0.25">
      <c r="B39" s="210">
        <v>119.58100264700001</v>
      </c>
      <c r="C39" s="14"/>
      <c r="D39" s="14"/>
      <c r="E39" s="14"/>
      <c r="F39" s="14"/>
      <c r="G39" s="14"/>
      <c r="H39" s="15"/>
      <c r="I39" s="65">
        <v>0.11958102647</v>
      </c>
      <c r="J39" s="14"/>
      <c r="K39" s="14"/>
      <c r="L39" s="14"/>
      <c r="M39" s="14"/>
      <c r="N39" s="14"/>
      <c r="O39" s="14"/>
      <c r="P39" s="15"/>
      <c r="Q39" s="116">
        <v>8.0000026470000005</v>
      </c>
      <c r="R39" s="14"/>
      <c r="S39" s="14"/>
      <c r="T39" s="14"/>
      <c r="U39" s="14"/>
      <c r="V39" s="14"/>
      <c r="W39" s="15"/>
      <c r="X39" s="197">
        <v>8000</v>
      </c>
      <c r="Y39" s="14"/>
      <c r="Z39" s="14"/>
      <c r="AA39" s="14"/>
      <c r="AB39" s="14"/>
      <c r="AC39" s="14"/>
      <c r="AD39" s="14"/>
      <c r="AE39" s="15"/>
      <c r="AF39" s="77">
        <v>519</v>
      </c>
      <c r="AG39" s="14"/>
      <c r="AH39" s="14"/>
      <c r="AI39" s="14"/>
      <c r="AJ39" s="14"/>
      <c r="AK39" s="14"/>
      <c r="AL39" s="15"/>
      <c r="AM39" s="40">
        <v>7.7577026470000003</v>
      </c>
      <c r="AN39" s="14"/>
      <c r="AO39" s="14"/>
      <c r="AP39" s="14"/>
      <c r="AQ39" s="14"/>
      <c r="AR39" s="14"/>
      <c r="AS39" s="14"/>
      <c r="AT39" s="15"/>
    </row>
    <row r="40" spans="2:46" ht="12.95" customHeight="1" x14ac:dyDescent="0.25">
      <c r="B40" s="194">
        <v>448.42820264699998</v>
      </c>
      <c r="C40" s="14"/>
      <c r="D40" s="14"/>
      <c r="E40" s="14"/>
      <c r="F40" s="14"/>
      <c r="G40" s="14"/>
      <c r="H40" s="15"/>
      <c r="I40" s="171">
        <v>0.44842702646999999</v>
      </c>
      <c r="J40" s="14"/>
      <c r="K40" s="14"/>
      <c r="L40" s="14"/>
      <c r="M40" s="14"/>
      <c r="N40" s="14"/>
      <c r="O40" s="14"/>
      <c r="P40" s="15"/>
      <c r="Q40" s="46">
        <v>30.000102646999999</v>
      </c>
      <c r="R40" s="14"/>
      <c r="S40" s="14"/>
      <c r="T40" s="14"/>
      <c r="U40" s="14"/>
      <c r="V40" s="14"/>
      <c r="W40" s="15"/>
      <c r="X40" s="96">
        <v>30000</v>
      </c>
      <c r="Y40" s="14"/>
      <c r="Z40" s="14"/>
      <c r="AA40" s="14"/>
      <c r="AB40" s="14"/>
      <c r="AC40" s="14"/>
      <c r="AD40" s="14"/>
      <c r="AE40" s="15"/>
      <c r="AF40" s="105">
        <v>0</v>
      </c>
      <c r="AG40" s="14"/>
      <c r="AH40" s="14"/>
      <c r="AI40" s="14"/>
      <c r="AJ40" s="14"/>
      <c r="AK40" s="14"/>
      <c r="AL40" s="15"/>
      <c r="AM40" s="114">
        <v>0</v>
      </c>
      <c r="AN40" s="14"/>
      <c r="AO40" s="14"/>
      <c r="AP40" s="14"/>
      <c r="AQ40" s="14"/>
      <c r="AR40" s="14"/>
      <c r="AS40" s="14"/>
      <c r="AT40" s="15"/>
    </row>
    <row r="41" spans="2:46" ht="9" customHeight="1" x14ac:dyDescent="0.25"/>
    <row r="42" spans="2:46" ht="18.95" customHeight="1" x14ac:dyDescent="0.25">
      <c r="B42" s="37" t="s">
        <v>14</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row>
    <row r="43" spans="2:46" ht="24" customHeight="1" x14ac:dyDescent="0.25">
      <c r="B43" s="78" t="s">
        <v>15</v>
      </c>
      <c r="C43" s="14"/>
      <c r="D43" s="14"/>
      <c r="E43" s="14"/>
      <c r="F43" s="14"/>
      <c r="G43" s="14"/>
      <c r="H43" s="15"/>
      <c r="I43" s="78" t="s">
        <v>3</v>
      </c>
      <c r="J43" s="14"/>
      <c r="K43" s="14"/>
      <c r="L43" s="14"/>
      <c r="M43" s="14"/>
      <c r="N43" s="14"/>
      <c r="O43" s="14"/>
      <c r="P43" s="15"/>
      <c r="Q43" s="78" t="s">
        <v>4</v>
      </c>
      <c r="R43" s="14"/>
      <c r="S43" s="14"/>
      <c r="T43" s="14"/>
      <c r="U43" s="14"/>
      <c r="V43" s="14"/>
      <c r="W43" s="15"/>
      <c r="X43" s="78" t="s">
        <v>16</v>
      </c>
      <c r="Y43" s="14"/>
      <c r="Z43" s="14"/>
      <c r="AA43" s="14"/>
      <c r="AB43" s="14"/>
      <c r="AC43" s="14"/>
      <c r="AD43" s="14"/>
      <c r="AE43" s="15"/>
      <c r="AF43" s="78" t="s">
        <v>17</v>
      </c>
      <c r="AG43" s="14"/>
      <c r="AH43" s="14"/>
      <c r="AI43" s="14"/>
      <c r="AJ43" s="14"/>
      <c r="AK43" s="14"/>
      <c r="AL43" s="15"/>
      <c r="AM43" s="78" t="s">
        <v>18</v>
      </c>
      <c r="AN43" s="14"/>
      <c r="AO43" s="14"/>
      <c r="AP43" s="14"/>
      <c r="AQ43" s="14"/>
      <c r="AR43" s="14"/>
      <c r="AS43" s="14"/>
      <c r="AT43" s="15"/>
    </row>
    <row r="44" spans="2:46" ht="20.100000000000001" customHeight="1" x14ac:dyDescent="0.25">
      <c r="B44" s="128">
        <v>1219.2</v>
      </c>
      <c r="C44" s="14"/>
      <c r="D44" s="14"/>
      <c r="E44" s="14"/>
      <c r="F44" s="14"/>
      <c r="G44" s="14"/>
      <c r="H44" s="15"/>
      <c r="I44" s="154">
        <v>14.947609999999999</v>
      </c>
      <c r="J44" s="14"/>
      <c r="K44" s="14"/>
      <c r="L44" s="14"/>
      <c r="M44" s="14"/>
      <c r="N44" s="14"/>
      <c r="O44" s="14"/>
      <c r="P44" s="15"/>
      <c r="Q44" s="214">
        <v>0.51900000000000002</v>
      </c>
      <c r="R44" s="14"/>
      <c r="S44" s="14"/>
      <c r="T44" s="14"/>
      <c r="U44" s="14"/>
      <c r="V44" s="14"/>
      <c r="W44" s="15"/>
      <c r="X44" s="193">
        <v>650</v>
      </c>
      <c r="Y44" s="14"/>
      <c r="Z44" s="14"/>
      <c r="AA44" s="14"/>
      <c r="AB44" s="14"/>
      <c r="AC44" s="14"/>
      <c r="AD44" s="14"/>
      <c r="AE44" s="15"/>
      <c r="AF44" s="158">
        <f>X44/1219.2</f>
        <v>0.53313648293963256</v>
      </c>
      <c r="AG44" s="14"/>
      <c r="AH44" s="14"/>
      <c r="AI44" s="14"/>
      <c r="AJ44" s="14"/>
      <c r="AK44" s="14"/>
      <c r="AL44" s="15"/>
      <c r="AM44" s="158">
        <f>1219.2/X44</f>
        <v>1.8756923076923078</v>
      </c>
      <c r="AN44" s="14"/>
      <c r="AO44" s="14"/>
      <c r="AP44" s="14"/>
      <c r="AQ44" s="14"/>
      <c r="AR44" s="14"/>
      <c r="AS44" s="14"/>
      <c r="AT44" s="15"/>
    </row>
    <row r="45" spans="2:46" ht="9" customHeight="1" x14ac:dyDescent="0.25"/>
    <row r="46" spans="2:46" ht="18.95" customHeight="1" x14ac:dyDescent="0.25">
      <c r="B46" s="37" t="s">
        <v>19</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row>
    <row r="47" spans="2:46" ht="15.95" customHeight="1" x14ac:dyDescent="0.25">
      <c r="B47" s="112" t="s">
        <v>20</v>
      </c>
      <c r="C47" s="14"/>
      <c r="D47" s="14"/>
      <c r="E47" s="14"/>
      <c r="F47" s="14"/>
      <c r="G47" s="14"/>
      <c r="H47" s="14"/>
      <c r="I47" s="14"/>
      <c r="J47" s="14"/>
      <c r="K47" s="14"/>
      <c r="L47" s="14"/>
      <c r="M47" s="14"/>
      <c r="N47" s="14"/>
      <c r="O47" s="14"/>
      <c r="P47" s="14"/>
      <c r="Q47" s="14"/>
      <c r="R47" s="14"/>
      <c r="S47" s="14"/>
      <c r="T47" s="14"/>
      <c r="U47" s="14"/>
      <c r="V47" s="14"/>
      <c r="W47" s="15"/>
      <c r="Y47" s="112" t="s">
        <v>21</v>
      </c>
      <c r="Z47" s="14"/>
      <c r="AA47" s="14"/>
      <c r="AB47" s="14"/>
      <c r="AC47" s="14"/>
      <c r="AD47" s="14"/>
      <c r="AE47" s="14"/>
      <c r="AF47" s="14"/>
      <c r="AG47" s="14"/>
      <c r="AH47" s="14"/>
      <c r="AI47" s="14"/>
      <c r="AJ47" s="14"/>
      <c r="AK47" s="14"/>
      <c r="AL47" s="14"/>
      <c r="AM47" s="14"/>
      <c r="AN47" s="14"/>
      <c r="AO47" s="14"/>
      <c r="AP47" s="14"/>
      <c r="AQ47" s="14"/>
      <c r="AR47" s="14"/>
      <c r="AS47" s="14"/>
      <c r="AT47" s="15"/>
    </row>
    <row r="48" spans="2:46" ht="15" customHeight="1" x14ac:dyDescent="0.25">
      <c r="B48" s="38" t="s">
        <v>22</v>
      </c>
      <c r="C48" s="15"/>
      <c r="D48" s="38" t="s">
        <v>23</v>
      </c>
      <c r="E48" s="15"/>
      <c r="F48" s="38" t="s">
        <v>24</v>
      </c>
      <c r="G48" s="15"/>
      <c r="H48" s="38" t="s">
        <v>25</v>
      </c>
      <c r="I48" s="15"/>
      <c r="J48" s="38" t="s">
        <v>26</v>
      </c>
      <c r="K48" s="15"/>
      <c r="L48" s="38" t="s">
        <v>27</v>
      </c>
      <c r="M48" s="15"/>
      <c r="N48" s="38" t="s">
        <v>28</v>
      </c>
      <c r="O48" s="15"/>
      <c r="P48" s="38" t="s">
        <v>29</v>
      </c>
      <c r="Q48" s="15"/>
      <c r="R48" s="38" t="s">
        <v>30</v>
      </c>
      <c r="S48" s="15"/>
      <c r="T48" s="38" t="s">
        <v>31</v>
      </c>
      <c r="U48" s="15"/>
      <c r="V48" s="38" t="s">
        <v>32</v>
      </c>
      <c r="W48" s="15"/>
      <c r="Y48" s="38" t="s">
        <v>33</v>
      </c>
      <c r="Z48" s="15"/>
      <c r="AA48" s="38" t="s">
        <v>22</v>
      </c>
      <c r="AB48" s="14"/>
      <c r="AC48" s="15"/>
      <c r="AD48" s="38" t="s">
        <v>24</v>
      </c>
      <c r="AE48" s="14"/>
      <c r="AF48" s="15"/>
      <c r="AG48" s="38" t="s">
        <v>26</v>
      </c>
      <c r="AH48" s="14"/>
      <c r="AI48" s="15"/>
      <c r="AJ48" s="38" t="s">
        <v>28</v>
      </c>
      <c r="AK48" s="15"/>
      <c r="AL48" s="38" t="s">
        <v>30</v>
      </c>
      <c r="AM48" s="14"/>
      <c r="AN48" s="15"/>
      <c r="AO48" s="38" t="s">
        <v>31</v>
      </c>
      <c r="AP48" s="14"/>
      <c r="AQ48" s="15"/>
      <c r="AR48" s="38" t="s">
        <v>32</v>
      </c>
      <c r="AS48" s="14"/>
      <c r="AT48" s="15"/>
    </row>
    <row r="49" spans="2:46" ht="15" customHeight="1" x14ac:dyDescent="0.25">
      <c r="B49" s="124">
        <v>3.0492802647000001</v>
      </c>
      <c r="C49" s="15"/>
      <c r="D49" s="209">
        <v>2.7892602647000002</v>
      </c>
      <c r="E49" s="15"/>
      <c r="F49" s="227">
        <v>2.5292602647</v>
      </c>
      <c r="G49" s="15"/>
      <c r="H49" s="221">
        <v>2.3403202646999999</v>
      </c>
      <c r="I49" s="15"/>
      <c r="J49" s="222">
        <v>2.1513802647000002</v>
      </c>
      <c r="K49" s="15"/>
      <c r="L49" s="176">
        <v>1.8144802647</v>
      </c>
      <c r="M49" s="15"/>
      <c r="N49" s="216">
        <v>1.5578702647</v>
      </c>
      <c r="O49" s="15"/>
      <c r="P49" s="173">
        <v>1.3757102646999999</v>
      </c>
      <c r="Q49" s="15"/>
      <c r="R49" s="145">
        <v>1.2279202647</v>
      </c>
      <c r="S49" s="15"/>
      <c r="T49" s="162">
        <v>1.0109602647</v>
      </c>
      <c r="U49" s="15"/>
      <c r="V49" s="81">
        <v>0.88304026469999997</v>
      </c>
      <c r="W49" s="15"/>
      <c r="Y49" s="124">
        <v>3.8047902646999998</v>
      </c>
      <c r="Z49" s="15"/>
      <c r="AA49" s="131">
        <v>3.0492802647000001</v>
      </c>
      <c r="AB49" s="14"/>
      <c r="AC49" s="15"/>
      <c r="AD49" s="55">
        <v>2.5292602647</v>
      </c>
      <c r="AE49" s="14"/>
      <c r="AF49" s="15"/>
      <c r="AG49" s="225">
        <v>2.1513802647000002</v>
      </c>
      <c r="AH49" s="14"/>
      <c r="AI49" s="15"/>
      <c r="AJ49" s="173">
        <v>1.5578702647</v>
      </c>
      <c r="AK49" s="15"/>
      <c r="AL49" s="85">
        <v>1.2279202647</v>
      </c>
      <c r="AM49" s="14"/>
      <c r="AN49" s="15"/>
      <c r="AO49" s="228">
        <v>1.0109602647</v>
      </c>
      <c r="AP49" s="14"/>
      <c r="AQ49" s="15"/>
      <c r="AR49" s="81">
        <v>0.88304026469999997</v>
      </c>
      <c r="AS49" s="14"/>
      <c r="AT49" s="15"/>
    </row>
    <row r="50" spans="2:46" ht="9" customHeight="1" x14ac:dyDescent="0.25"/>
    <row r="51" spans="2:46" ht="18.95" customHeight="1" x14ac:dyDescent="0.25">
      <c r="B51" s="37" t="s">
        <v>34</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2:46" ht="15.95" customHeight="1" x14ac:dyDescent="0.25">
      <c r="B52" s="112" t="s">
        <v>35</v>
      </c>
      <c r="C52" s="14"/>
      <c r="D52" s="14"/>
      <c r="E52" s="14"/>
      <c r="F52" s="14"/>
      <c r="G52" s="14"/>
      <c r="H52" s="14"/>
      <c r="I52" s="14"/>
      <c r="J52" s="14"/>
      <c r="K52" s="14"/>
      <c r="L52" s="14"/>
      <c r="M52" s="14"/>
      <c r="N52" s="14"/>
      <c r="O52" s="14"/>
      <c r="P52" s="14"/>
      <c r="Q52" s="14"/>
      <c r="R52" s="14"/>
      <c r="S52" s="14"/>
      <c r="T52" s="14"/>
      <c r="U52" s="14"/>
      <c r="V52" s="14"/>
      <c r="W52" s="15"/>
      <c r="Y52" s="112" t="s">
        <v>36</v>
      </c>
      <c r="Z52" s="14"/>
      <c r="AA52" s="14"/>
      <c r="AB52" s="14"/>
      <c r="AC52" s="14"/>
      <c r="AD52" s="14"/>
      <c r="AE52" s="14"/>
      <c r="AF52" s="14"/>
      <c r="AG52" s="14"/>
      <c r="AH52" s="14"/>
      <c r="AI52" s="14"/>
      <c r="AJ52" s="14"/>
      <c r="AK52" s="14"/>
      <c r="AL52" s="14"/>
      <c r="AM52" s="14"/>
      <c r="AN52" s="14"/>
      <c r="AO52" s="14"/>
      <c r="AP52" s="14"/>
      <c r="AQ52" s="14"/>
      <c r="AR52" s="14"/>
      <c r="AS52" s="14"/>
      <c r="AT52" s="15"/>
    </row>
    <row r="53" spans="2:46" ht="15" customHeight="1" x14ac:dyDescent="0.25">
      <c r="B53" s="20" t="s">
        <v>37</v>
      </c>
      <c r="C53" s="14"/>
      <c r="D53" s="14"/>
      <c r="E53" s="15"/>
      <c r="F53" s="38" t="s">
        <v>33</v>
      </c>
      <c r="G53" s="15"/>
      <c r="H53" s="38" t="s">
        <v>38</v>
      </c>
      <c r="I53" s="15"/>
      <c r="J53" s="38" t="s">
        <v>39</v>
      </c>
      <c r="K53" s="15"/>
      <c r="L53" s="38" t="s">
        <v>24</v>
      </c>
      <c r="M53" s="15"/>
      <c r="N53" s="38" t="s">
        <v>26</v>
      </c>
      <c r="O53" s="15"/>
      <c r="P53" s="38" t="s">
        <v>40</v>
      </c>
      <c r="Q53" s="15"/>
      <c r="R53" s="38" t="s">
        <v>41</v>
      </c>
      <c r="S53" s="15"/>
      <c r="T53" s="38" t="s">
        <v>42</v>
      </c>
      <c r="U53" s="15"/>
      <c r="V53" s="38" t="s">
        <v>32</v>
      </c>
      <c r="W53" s="15"/>
      <c r="Y53" s="20" t="s">
        <v>37</v>
      </c>
      <c r="Z53" s="14"/>
      <c r="AA53" s="14"/>
      <c r="AB53" s="15"/>
      <c r="AC53" s="38" t="s">
        <v>33</v>
      </c>
      <c r="AD53" s="15"/>
      <c r="AE53" s="38" t="s">
        <v>22</v>
      </c>
      <c r="AF53" s="15"/>
      <c r="AG53" s="38" t="s">
        <v>24</v>
      </c>
      <c r="AH53" s="15"/>
      <c r="AI53" s="38" t="s">
        <v>26</v>
      </c>
      <c r="AJ53" s="15"/>
      <c r="AK53" s="38" t="s">
        <v>27</v>
      </c>
      <c r="AL53" s="15"/>
      <c r="AM53" s="38" t="s">
        <v>43</v>
      </c>
      <c r="AN53" s="15"/>
      <c r="AO53" s="38" t="s">
        <v>44</v>
      </c>
      <c r="AP53" s="15"/>
      <c r="AQ53" s="38" t="s">
        <v>45</v>
      </c>
      <c r="AR53" s="15"/>
      <c r="AS53" s="38" t="s">
        <v>32</v>
      </c>
      <c r="AT53" s="15"/>
    </row>
    <row r="54" spans="2:46" ht="13.5" customHeight="1" x14ac:dyDescent="0.25">
      <c r="B54" s="35" t="s">
        <v>46</v>
      </c>
      <c r="C54" s="14"/>
      <c r="D54" s="14"/>
      <c r="E54" s="15"/>
      <c r="F54" s="132">
        <v>3.8047902646999998</v>
      </c>
      <c r="G54" s="15"/>
      <c r="H54" s="31">
        <v>3.3514902647000002</v>
      </c>
      <c r="I54" s="15"/>
      <c r="J54" s="52">
        <v>2.8932602646999999</v>
      </c>
      <c r="K54" s="15"/>
      <c r="L54" s="174">
        <v>2.5292602647</v>
      </c>
      <c r="M54" s="15"/>
      <c r="N54" s="146">
        <v>2.1513802647000002</v>
      </c>
      <c r="O54" s="15"/>
      <c r="P54" s="83">
        <v>1.5835302647</v>
      </c>
      <c r="Q54" s="15"/>
      <c r="R54" s="63">
        <v>1.2426802646999999</v>
      </c>
      <c r="S54" s="15"/>
      <c r="T54" s="75">
        <v>1.0208602647</v>
      </c>
      <c r="U54" s="15"/>
      <c r="V54" s="87">
        <v>0.88304026469999997</v>
      </c>
      <c r="W54" s="15"/>
      <c r="Y54" s="35" t="s">
        <v>47</v>
      </c>
      <c r="Z54" s="14"/>
      <c r="AA54" s="14"/>
      <c r="AB54" s="15"/>
      <c r="AC54" s="59">
        <v>3.5686702647000001</v>
      </c>
      <c r="AD54" s="15"/>
      <c r="AE54" s="19">
        <v>2.8505902647000001</v>
      </c>
      <c r="AF54" s="15"/>
      <c r="AG54" s="21">
        <v>2.3648802647</v>
      </c>
      <c r="AH54" s="15"/>
      <c r="AI54" s="183">
        <v>2.0129502647000002</v>
      </c>
      <c r="AJ54" s="15"/>
      <c r="AK54" s="148">
        <v>1.7059502647</v>
      </c>
      <c r="AL54" s="15"/>
      <c r="AM54" s="61">
        <v>1.4540902647</v>
      </c>
      <c r="AN54" s="15"/>
      <c r="AO54" s="63">
        <v>1.1496102646999999</v>
      </c>
      <c r="AP54" s="15"/>
      <c r="AQ54" s="122">
        <v>0.94877026470000003</v>
      </c>
      <c r="AR54" s="15"/>
      <c r="AS54" s="87">
        <v>0.83467026470000005</v>
      </c>
      <c r="AT54" s="15"/>
    </row>
    <row r="55" spans="2:46" ht="13.5" customHeight="1" x14ac:dyDescent="0.25">
      <c r="B55" s="35" t="s">
        <v>48</v>
      </c>
      <c r="C55" s="14"/>
      <c r="D55" s="14"/>
      <c r="E55" s="15"/>
      <c r="F55" s="187">
        <v>4.0554702647000003</v>
      </c>
      <c r="G55" s="15"/>
      <c r="H55" s="90">
        <v>3.5709702647000001</v>
      </c>
      <c r="I55" s="15"/>
      <c r="J55" s="100">
        <v>3.0810102647000002</v>
      </c>
      <c r="K55" s="15"/>
      <c r="L55" s="103">
        <v>2.6914102647</v>
      </c>
      <c r="M55" s="15"/>
      <c r="N55" s="208">
        <v>2.2866102647000002</v>
      </c>
      <c r="O55" s="15"/>
      <c r="P55" s="151">
        <v>1.6278902647</v>
      </c>
      <c r="Q55" s="15"/>
      <c r="R55" s="127">
        <v>1.2675302647</v>
      </c>
      <c r="S55" s="15"/>
      <c r="T55" s="75">
        <v>1.0390402647000001</v>
      </c>
      <c r="U55" s="15"/>
      <c r="V55" s="89">
        <v>0.89034026470000005</v>
      </c>
      <c r="W55" s="15"/>
      <c r="Y55" s="35" t="s">
        <v>49</v>
      </c>
      <c r="Z55" s="14"/>
      <c r="AA55" s="14"/>
      <c r="AB55" s="15"/>
      <c r="AC55" s="187">
        <v>3.6781502647000002</v>
      </c>
      <c r="AD55" s="15"/>
      <c r="AE55" s="220">
        <v>2.9474602647000001</v>
      </c>
      <c r="AF55" s="15"/>
      <c r="AG55" s="103">
        <v>2.4454602646999999</v>
      </c>
      <c r="AH55" s="15"/>
      <c r="AI55" s="208">
        <v>2.0809702646999999</v>
      </c>
      <c r="AJ55" s="15"/>
      <c r="AK55" s="190">
        <v>1.7629002647000001</v>
      </c>
      <c r="AL55" s="15"/>
      <c r="AM55" s="151">
        <v>1.5018502647</v>
      </c>
      <c r="AN55" s="15"/>
      <c r="AO55" s="127">
        <v>1.1849402647</v>
      </c>
      <c r="AP55" s="15"/>
      <c r="AQ55" s="16">
        <v>0.97819026470000003</v>
      </c>
      <c r="AR55" s="15"/>
      <c r="AS55" s="18">
        <v>0.86242026469999999</v>
      </c>
      <c r="AT55" s="15"/>
    </row>
    <row r="56" spans="2:46" ht="13.5" customHeight="1" x14ac:dyDescent="0.25">
      <c r="B56" s="35" t="s">
        <v>50</v>
      </c>
      <c r="C56" s="14"/>
      <c r="D56" s="14"/>
      <c r="E56" s="15"/>
      <c r="F56" s="164">
        <v>4.2187202646999999</v>
      </c>
      <c r="G56" s="15"/>
      <c r="H56" s="133">
        <v>3.7137202647000001</v>
      </c>
      <c r="I56" s="15"/>
      <c r="J56" s="54">
        <v>3.2029502647000001</v>
      </c>
      <c r="K56" s="15"/>
      <c r="L56" s="32">
        <v>2.7967402646999999</v>
      </c>
      <c r="M56" s="15"/>
      <c r="N56" s="181">
        <v>2.3746202646999999</v>
      </c>
      <c r="O56" s="15"/>
      <c r="P56" s="30">
        <v>1.6638702647000001</v>
      </c>
      <c r="Q56" s="15"/>
      <c r="R56" s="127">
        <v>1.2807202647</v>
      </c>
      <c r="S56" s="15"/>
      <c r="T56" s="16">
        <v>1.0417702647</v>
      </c>
      <c r="U56" s="15"/>
      <c r="V56" s="89">
        <v>0.89100026470000004</v>
      </c>
      <c r="W56" s="15"/>
      <c r="Y56" s="35" t="s">
        <v>46</v>
      </c>
      <c r="Z56" s="14"/>
      <c r="AA56" s="14"/>
      <c r="AB56" s="15"/>
      <c r="AC56" s="164">
        <v>3.8047902646999998</v>
      </c>
      <c r="AD56" s="15"/>
      <c r="AE56" s="31">
        <v>3.0492802647000001</v>
      </c>
      <c r="AF56" s="15"/>
      <c r="AG56" s="32">
        <v>2.5292602647</v>
      </c>
      <c r="AH56" s="15"/>
      <c r="AI56" s="181">
        <v>2.1513802647000002</v>
      </c>
      <c r="AJ56" s="15"/>
      <c r="AK56" s="107">
        <v>1.8144802647</v>
      </c>
      <c r="AL56" s="15"/>
      <c r="AM56" s="68">
        <v>1.5396502647000001</v>
      </c>
      <c r="AN56" s="15"/>
      <c r="AO56" s="34">
        <v>1.2161202647</v>
      </c>
      <c r="AP56" s="15"/>
      <c r="AQ56" s="106">
        <v>1.0034302647</v>
      </c>
      <c r="AR56" s="15"/>
      <c r="AS56" s="223">
        <v>0.88304026469999997</v>
      </c>
      <c r="AT56" s="15"/>
    </row>
    <row r="57" spans="2:46" ht="13.5" customHeight="1" x14ac:dyDescent="0.25">
      <c r="B57" s="35" t="s">
        <v>51</v>
      </c>
      <c r="C57" s="14"/>
      <c r="D57" s="14"/>
      <c r="E57" s="15"/>
      <c r="F57" s="125">
        <v>4.3626202647000003</v>
      </c>
      <c r="G57" s="15"/>
      <c r="H57" s="152">
        <v>3.8393402647000001</v>
      </c>
      <c r="I57" s="15"/>
      <c r="J57" s="80">
        <v>3.3100902646999999</v>
      </c>
      <c r="K57" s="15"/>
      <c r="L57" s="52">
        <v>2.8891802646999998</v>
      </c>
      <c r="M57" s="15"/>
      <c r="N57" s="178">
        <v>2.4517702646999999</v>
      </c>
      <c r="O57" s="15"/>
      <c r="P57" s="26">
        <v>1.7055502647</v>
      </c>
      <c r="Q57" s="15"/>
      <c r="R57" s="34">
        <v>1.2951702647000001</v>
      </c>
      <c r="S57" s="15"/>
      <c r="T57" s="16">
        <v>1.0452602647</v>
      </c>
      <c r="U57" s="15"/>
      <c r="V57" s="89">
        <v>0.89237026470000003</v>
      </c>
      <c r="W57" s="15"/>
      <c r="Y57" s="35" t="s">
        <v>52</v>
      </c>
      <c r="Z57" s="14"/>
      <c r="AA57" s="14"/>
      <c r="AB57" s="15"/>
      <c r="AC57" s="125">
        <v>3.9296502646999998</v>
      </c>
      <c r="AD57" s="15"/>
      <c r="AE57" s="82">
        <v>3.1484802646999999</v>
      </c>
      <c r="AF57" s="15"/>
      <c r="AG57" s="52">
        <v>2.6103902646999999</v>
      </c>
      <c r="AH57" s="15"/>
      <c r="AI57" s="95">
        <v>2.2191602647000002</v>
      </c>
      <c r="AJ57" s="15"/>
      <c r="AK57" s="155">
        <v>1.8564702647</v>
      </c>
      <c r="AL57" s="15"/>
      <c r="AM57" s="26">
        <v>1.5635302647</v>
      </c>
      <c r="AN57" s="15"/>
      <c r="AO57" s="144">
        <v>1.2316602646999999</v>
      </c>
      <c r="AP57" s="15"/>
      <c r="AQ57" s="106">
        <v>1.0164802647</v>
      </c>
      <c r="AR57" s="15"/>
      <c r="AS57" s="92">
        <v>0.88937026470000002</v>
      </c>
      <c r="AT57" s="15"/>
    </row>
    <row r="58" spans="2:46" ht="13.5" customHeight="1" x14ac:dyDescent="0.25">
      <c r="B58" s="35" t="s">
        <v>53</v>
      </c>
      <c r="C58" s="14"/>
      <c r="D58" s="14"/>
      <c r="E58" s="15"/>
      <c r="F58" s="23">
        <v>4.4921202646999996</v>
      </c>
      <c r="G58" s="15"/>
      <c r="H58" s="59">
        <v>3.9516302646999999</v>
      </c>
      <c r="I58" s="15"/>
      <c r="J58" s="170">
        <v>3.4050402647000002</v>
      </c>
      <c r="K58" s="15"/>
      <c r="L58" s="79">
        <v>2.9703902646999998</v>
      </c>
      <c r="M58" s="15"/>
      <c r="N58" s="174">
        <v>2.5188702646999999</v>
      </c>
      <c r="O58" s="15"/>
      <c r="P58" s="168">
        <v>1.7847002647000001</v>
      </c>
      <c r="Q58" s="15"/>
      <c r="R58" s="144">
        <v>1.3332002647000001</v>
      </c>
      <c r="S58" s="15"/>
      <c r="T58" s="74">
        <v>1.0649902647</v>
      </c>
      <c r="U58" s="15"/>
      <c r="V58" s="18">
        <v>0.90022026470000005</v>
      </c>
      <c r="W58" s="15"/>
      <c r="Y58" s="35" t="s">
        <v>54</v>
      </c>
      <c r="Z58" s="14"/>
      <c r="AA58" s="14"/>
      <c r="AB58" s="15"/>
      <c r="AC58" s="23">
        <v>4.0587202646999998</v>
      </c>
      <c r="AD58" s="15"/>
      <c r="AE58" s="99">
        <v>3.2505302647000001</v>
      </c>
      <c r="AF58" s="15"/>
      <c r="AG58" s="79">
        <v>2.6935102647</v>
      </c>
      <c r="AH58" s="15"/>
      <c r="AI58" s="174">
        <v>2.2883302646999999</v>
      </c>
      <c r="AJ58" s="15"/>
      <c r="AK58" s="109">
        <v>1.8939802646999999</v>
      </c>
      <c r="AL58" s="15"/>
      <c r="AM58" s="26">
        <v>1.5796202646999999</v>
      </c>
      <c r="AN58" s="15"/>
      <c r="AO58" s="144">
        <v>1.2401202647</v>
      </c>
      <c r="AP58" s="15"/>
      <c r="AQ58" s="106">
        <v>1.0203702646999999</v>
      </c>
      <c r="AR58" s="15"/>
      <c r="AS58" s="92">
        <v>0.89038026469999998</v>
      </c>
      <c r="AT58" s="15"/>
    </row>
    <row r="59" spans="2:46" ht="6" customHeight="1" x14ac:dyDescent="0.25"/>
    <row r="60" spans="2:46" ht="15.95" customHeight="1" x14ac:dyDescent="0.25">
      <c r="B60" s="112" t="s">
        <v>55</v>
      </c>
      <c r="C60" s="14"/>
      <c r="D60" s="14"/>
      <c r="E60" s="14"/>
      <c r="F60" s="14"/>
      <c r="G60" s="14"/>
      <c r="H60" s="14"/>
      <c r="I60" s="14"/>
      <c r="J60" s="14"/>
      <c r="K60" s="14"/>
      <c r="L60" s="14"/>
      <c r="M60" s="14"/>
      <c r="N60" s="14"/>
      <c r="O60" s="14"/>
      <c r="P60" s="14"/>
      <c r="Q60" s="14"/>
      <c r="R60" s="14"/>
      <c r="S60" s="14"/>
      <c r="T60" s="14"/>
      <c r="U60" s="14"/>
      <c r="V60" s="14"/>
      <c r="W60" s="15"/>
      <c r="Y60" s="112" t="s">
        <v>56</v>
      </c>
      <c r="Z60" s="14"/>
      <c r="AA60" s="14"/>
      <c r="AB60" s="14"/>
      <c r="AC60" s="14"/>
      <c r="AD60" s="14"/>
      <c r="AE60" s="14"/>
      <c r="AF60" s="14"/>
      <c r="AG60" s="14"/>
      <c r="AH60" s="14"/>
      <c r="AI60" s="14"/>
      <c r="AJ60" s="14"/>
      <c r="AK60" s="14"/>
      <c r="AL60" s="14"/>
      <c r="AM60" s="14"/>
      <c r="AN60" s="14"/>
      <c r="AO60" s="14"/>
      <c r="AP60" s="14"/>
      <c r="AQ60" s="14"/>
      <c r="AR60" s="14"/>
      <c r="AS60" s="14"/>
      <c r="AT60" s="15"/>
    </row>
    <row r="61" spans="2:46" ht="15" customHeight="1" x14ac:dyDescent="0.25">
      <c r="B61" s="20" t="s">
        <v>37</v>
      </c>
      <c r="C61" s="14"/>
      <c r="D61" s="14"/>
      <c r="E61" s="15"/>
      <c r="F61" s="38" t="s">
        <v>22</v>
      </c>
      <c r="G61" s="14"/>
      <c r="H61" s="15"/>
      <c r="I61" s="38" t="s">
        <v>24</v>
      </c>
      <c r="J61" s="15"/>
      <c r="K61" s="38" t="s">
        <v>26</v>
      </c>
      <c r="L61" s="14"/>
      <c r="M61" s="15"/>
      <c r="N61" s="38" t="s">
        <v>28</v>
      </c>
      <c r="O61" s="15"/>
      <c r="P61" s="38" t="s">
        <v>30</v>
      </c>
      <c r="Q61" s="14"/>
      <c r="R61" s="15"/>
      <c r="S61" s="38" t="s">
        <v>31</v>
      </c>
      <c r="T61" s="15"/>
      <c r="U61" s="38" t="s">
        <v>32</v>
      </c>
      <c r="V61" s="14"/>
      <c r="W61" s="15"/>
      <c r="Y61" s="20" t="s">
        <v>57</v>
      </c>
      <c r="Z61" s="14"/>
      <c r="AA61" s="14"/>
      <c r="AB61" s="15"/>
      <c r="AC61" s="38" t="s">
        <v>33</v>
      </c>
      <c r="AD61" s="15"/>
      <c r="AE61" s="38" t="s">
        <v>22</v>
      </c>
      <c r="AF61" s="15"/>
      <c r="AG61" s="38" t="s">
        <v>24</v>
      </c>
      <c r="AH61" s="15"/>
      <c r="AI61" s="38" t="s">
        <v>26</v>
      </c>
      <c r="AJ61" s="15"/>
      <c r="AK61" s="38" t="s">
        <v>27</v>
      </c>
      <c r="AL61" s="15"/>
      <c r="AM61" s="38" t="s">
        <v>43</v>
      </c>
      <c r="AN61" s="15"/>
      <c r="AO61" s="38" t="s">
        <v>44</v>
      </c>
      <c r="AP61" s="15"/>
      <c r="AQ61" s="38" t="s">
        <v>45</v>
      </c>
      <c r="AR61" s="15"/>
      <c r="AS61" s="38" t="s">
        <v>32</v>
      </c>
      <c r="AT61" s="15"/>
    </row>
    <row r="62" spans="2:46" ht="13.5" customHeight="1" x14ac:dyDescent="0.25">
      <c r="B62" s="35" t="s">
        <v>46</v>
      </c>
      <c r="C62" s="14"/>
      <c r="D62" s="14"/>
      <c r="E62" s="15"/>
      <c r="F62" s="97">
        <v>3.0492802647000001</v>
      </c>
      <c r="G62" s="14"/>
      <c r="H62" s="15"/>
      <c r="I62" s="80">
        <v>2.5292602647</v>
      </c>
      <c r="J62" s="15"/>
      <c r="K62" s="32">
        <v>2.1513802647000002</v>
      </c>
      <c r="L62" s="14"/>
      <c r="M62" s="15"/>
      <c r="N62" s="148">
        <v>1.5578702647</v>
      </c>
      <c r="O62" s="15"/>
      <c r="P62" s="115">
        <v>1.2279202647</v>
      </c>
      <c r="Q62" s="14"/>
      <c r="R62" s="15"/>
      <c r="S62" s="106">
        <v>1.0109602647</v>
      </c>
      <c r="T62" s="15"/>
      <c r="U62" s="87">
        <v>0.88304026469999997</v>
      </c>
      <c r="V62" s="14"/>
      <c r="W62" s="15"/>
      <c r="Y62" s="35" t="s">
        <v>58</v>
      </c>
      <c r="Z62" s="14"/>
      <c r="AA62" s="14"/>
      <c r="AB62" s="15"/>
      <c r="AC62" s="28">
        <v>3.3955302647000001</v>
      </c>
      <c r="AD62" s="15"/>
      <c r="AE62" s="56">
        <v>2.7146902647000002</v>
      </c>
      <c r="AF62" s="15"/>
      <c r="AG62" s="185">
        <v>2.2468502646999999</v>
      </c>
      <c r="AH62" s="15"/>
      <c r="AI62" s="66">
        <v>1.9076802647</v>
      </c>
      <c r="AJ62" s="15"/>
      <c r="AK62" s="26">
        <v>1.6236502647</v>
      </c>
      <c r="AL62" s="15"/>
      <c r="AM62" s="29">
        <v>1.3960202647</v>
      </c>
      <c r="AN62" s="15"/>
      <c r="AO62" s="202">
        <v>1.1116602647</v>
      </c>
      <c r="AP62" s="15"/>
      <c r="AQ62" s="203">
        <v>0.92318026470000003</v>
      </c>
      <c r="AR62" s="15"/>
      <c r="AS62" s="87">
        <v>0.80908026470000005</v>
      </c>
      <c r="AT62" s="15"/>
    </row>
    <row r="63" spans="2:46" ht="13.5" customHeight="1" x14ac:dyDescent="0.25">
      <c r="B63" s="35" t="s">
        <v>59</v>
      </c>
      <c r="C63" s="14"/>
      <c r="D63" s="14"/>
      <c r="E63" s="15"/>
      <c r="F63" s="153">
        <v>3.0995102647000001</v>
      </c>
      <c r="G63" s="14"/>
      <c r="H63" s="15"/>
      <c r="I63" s="213">
        <v>2.5703902646999999</v>
      </c>
      <c r="J63" s="15"/>
      <c r="K63" s="56">
        <v>2.1857902647</v>
      </c>
      <c r="L63" s="14"/>
      <c r="M63" s="15"/>
      <c r="N63" s="150">
        <v>1.5709902647</v>
      </c>
      <c r="O63" s="15"/>
      <c r="P63" s="192">
        <v>1.2387402647000001</v>
      </c>
      <c r="Q63" s="14"/>
      <c r="R63" s="15"/>
      <c r="S63" s="106">
        <v>1.0198302646999999</v>
      </c>
      <c r="T63" s="15"/>
      <c r="U63" s="89">
        <v>0.8886202647</v>
      </c>
      <c r="V63" s="14"/>
      <c r="W63" s="15"/>
      <c r="Y63" s="35" t="s">
        <v>60</v>
      </c>
      <c r="Z63" s="14"/>
      <c r="AA63" s="14"/>
      <c r="AB63" s="15"/>
      <c r="AC63" s="36">
        <v>3.5166402646999999</v>
      </c>
      <c r="AD63" s="15"/>
      <c r="AE63" s="94">
        <v>2.8093202647000002</v>
      </c>
      <c r="AF63" s="15"/>
      <c r="AG63" s="95">
        <v>2.3258602647000002</v>
      </c>
      <c r="AH63" s="15"/>
      <c r="AI63" s="109">
        <v>1.9798602647000001</v>
      </c>
      <c r="AJ63" s="15"/>
      <c r="AK63" s="205">
        <v>1.6793102647</v>
      </c>
      <c r="AL63" s="15"/>
      <c r="AM63" s="118">
        <v>1.4326902646999999</v>
      </c>
      <c r="AN63" s="15"/>
      <c r="AO63" s="120">
        <v>1.1355202647</v>
      </c>
      <c r="AP63" s="15"/>
      <c r="AQ63" s="75">
        <v>0.93679026470000004</v>
      </c>
      <c r="AR63" s="15"/>
      <c r="AS63" s="89">
        <v>0.82266026469999998</v>
      </c>
      <c r="AT63" s="15"/>
    </row>
    <row r="64" spans="2:46" ht="13.5" customHeight="1" x14ac:dyDescent="0.25">
      <c r="B64" s="35" t="s">
        <v>61</v>
      </c>
      <c r="C64" s="14"/>
      <c r="D64" s="14"/>
      <c r="E64" s="15"/>
      <c r="F64" s="67">
        <v>3.1477802647000002</v>
      </c>
      <c r="G64" s="14"/>
      <c r="H64" s="15"/>
      <c r="I64" s="82">
        <v>2.6098102647000001</v>
      </c>
      <c r="J64" s="15"/>
      <c r="K64" s="52">
        <v>2.2186702647000001</v>
      </c>
      <c r="L64" s="14"/>
      <c r="M64" s="15"/>
      <c r="N64" s="190">
        <v>1.5820802647000001</v>
      </c>
      <c r="O64" s="15"/>
      <c r="P64" s="192">
        <v>1.2434902646999999</v>
      </c>
      <c r="Q64" s="14"/>
      <c r="R64" s="15"/>
      <c r="S64" s="106">
        <v>1.0246202647</v>
      </c>
      <c r="T64" s="15"/>
      <c r="U64" s="89">
        <v>0.88937026470000002</v>
      </c>
      <c r="V64" s="14"/>
      <c r="W64" s="15"/>
      <c r="Y64" s="35" t="s">
        <v>62</v>
      </c>
      <c r="Z64" s="14"/>
      <c r="AA64" s="14"/>
      <c r="AB64" s="15"/>
      <c r="AC64" s="218">
        <v>3.8047902646999998</v>
      </c>
      <c r="AD64" s="15"/>
      <c r="AE64" s="19">
        <v>3.0492802647000001</v>
      </c>
      <c r="AF64" s="15"/>
      <c r="AG64" s="195">
        <v>2.5292602647</v>
      </c>
      <c r="AH64" s="15"/>
      <c r="AI64" s="196">
        <v>2.1513802647000002</v>
      </c>
      <c r="AJ64" s="15"/>
      <c r="AK64" s="190">
        <v>1.8144802647</v>
      </c>
      <c r="AL64" s="15"/>
      <c r="AM64" s="151">
        <v>1.5396502647000001</v>
      </c>
      <c r="AN64" s="15"/>
      <c r="AO64" s="34">
        <v>1.2161202647</v>
      </c>
      <c r="AP64" s="15"/>
      <c r="AQ64" s="106">
        <v>1.0034302647</v>
      </c>
      <c r="AR64" s="15"/>
      <c r="AS64" s="92">
        <v>0.88304026469999997</v>
      </c>
      <c r="AT64" s="15"/>
    </row>
    <row r="65" spans="2:46" ht="13.5" customHeight="1" x14ac:dyDescent="0.25">
      <c r="B65" s="35" t="s">
        <v>63</v>
      </c>
      <c r="C65" s="14"/>
      <c r="D65" s="14"/>
      <c r="E65" s="15"/>
      <c r="F65" s="125">
        <v>3.2490002646999998</v>
      </c>
      <c r="G65" s="14"/>
      <c r="H65" s="15"/>
      <c r="I65" s="90">
        <v>2.6922502647000002</v>
      </c>
      <c r="J65" s="15"/>
      <c r="K65" s="79">
        <v>2.2873102646999999</v>
      </c>
      <c r="L65" s="14"/>
      <c r="M65" s="15"/>
      <c r="N65" s="88">
        <v>1.5985702647</v>
      </c>
      <c r="O65" s="15"/>
      <c r="P65" s="192">
        <v>1.2521502647</v>
      </c>
      <c r="Q65" s="14"/>
      <c r="R65" s="15"/>
      <c r="S65" s="138">
        <v>1.0289002647000001</v>
      </c>
      <c r="T65" s="15"/>
      <c r="U65" s="89">
        <v>0.89036026469999996</v>
      </c>
      <c r="V65" s="14"/>
      <c r="W65" s="15"/>
      <c r="Y65" s="35" t="s">
        <v>64</v>
      </c>
      <c r="Z65" s="14"/>
      <c r="AA65" s="14"/>
      <c r="AB65" s="15"/>
      <c r="AC65" s="67">
        <v>4.1465902647000004</v>
      </c>
      <c r="AD65" s="15"/>
      <c r="AE65" s="82">
        <v>3.3200302647000002</v>
      </c>
      <c r="AF65" s="15"/>
      <c r="AG65" s="147">
        <v>2.7502302646999999</v>
      </c>
      <c r="AH65" s="15"/>
      <c r="AI65" s="95">
        <v>2.3357602647000002</v>
      </c>
      <c r="AJ65" s="15"/>
      <c r="AK65" s="66">
        <v>1.9235902647000001</v>
      </c>
      <c r="AL65" s="15"/>
      <c r="AM65" s="68">
        <v>1.5965902647000001</v>
      </c>
      <c r="AN65" s="15"/>
      <c r="AO65" s="144">
        <v>1.2464502647</v>
      </c>
      <c r="AP65" s="15"/>
      <c r="AQ65" s="138">
        <v>1.0215602646999999</v>
      </c>
      <c r="AR65" s="15"/>
      <c r="AS65" s="45">
        <v>0.89068026469999995</v>
      </c>
      <c r="AT65" s="15"/>
    </row>
    <row r="66" spans="2:46" ht="13.5" customHeight="1" x14ac:dyDescent="0.25">
      <c r="B66" s="35" t="s">
        <v>65</v>
      </c>
      <c r="C66" s="14"/>
      <c r="D66" s="14"/>
      <c r="E66" s="15"/>
      <c r="F66" s="23">
        <v>3.3200302647000002</v>
      </c>
      <c r="G66" s="14"/>
      <c r="H66" s="15"/>
      <c r="I66" s="36">
        <v>2.7502302646999999</v>
      </c>
      <c r="J66" s="15"/>
      <c r="K66" s="84">
        <v>2.3357602647000002</v>
      </c>
      <c r="L66" s="14"/>
      <c r="M66" s="15"/>
      <c r="N66" s="88">
        <v>1.6163802647000001</v>
      </c>
      <c r="O66" s="15"/>
      <c r="P66" s="48">
        <v>1.2589302647</v>
      </c>
      <c r="Q66" s="14"/>
      <c r="R66" s="15"/>
      <c r="S66" s="138">
        <v>1.0302302646999999</v>
      </c>
      <c r="T66" s="15"/>
      <c r="U66" s="89">
        <v>0.89068026469999995</v>
      </c>
      <c r="V66" s="14"/>
      <c r="W66" s="15"/>
      <c r="Y66" s="35" t="s">
        <v>66</v>
      </c>
      <c r="Z66" s="14"/>
      <c r="AA66" s="14"/>
      <c r="AB66" s="15"/>
      <c r="AC66" s="23">
        <v>4.3663002647000004</v>
      </c>
      <c r="AD66" s="15"/>
      <c r="AE66" s="179">
        <v>3.4933902646999999</v>
      </c>
      <c r="AF66" s="15"/>
      <c r="AG66" s="121">
        <v>2.8915202647</v>
      </c>
      <c r="AH66" s="15"/>
      <c r="AI66" s="123">
        <v>2.4537402647</v>
      </c>
      <c r="AJ66" s="15"/>
      <c r="AK66" s="119">
        <v>2.0121402647000002</v>
      </c>
      <c r="AL66" s="15"/>
      <c r="AM66" s="230">
        <v>1.6509402647</v>
      </c>
      <c r="AN66" s="15"/>
      <c r="AO66" s="144">
        <v>1.2649802646999999</v>
      </c>
      <c r="AP66" s="15"/>
      <c r="AQ66" s="138">
        <v>1.0256202646999999</v>
      </c>
      <c r="AR66" s="15"/>
      <c r="AS66" s="45">
        <v>0.89251026469999994</v>
      </c>
      <c r="AT66" s="15"/>
    </row>
    <row r="67" spans="2:46" ht="6" customHeight="1" x14ac:dyDescent="0.25"/>
    <row r="68" spans="2:46" ht="15.95" customHeight="1" x14ac:dyDescent="0.25">
      <c r="B68" s="112" t="s">
        <v>67</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5"/>
    </row>
    <row r="69" spans="2:46" ht="15" customHeight="1" x14ac:dyDescent="0.25">
      <c r="B69" s="20" t="s">
        <v>57</v>
      </c>
      <c r="C69" s="14"/>
      <c r="D69" s="14"/>
      <c r="E69" s="14"/>
      <c r="F69" s="14"/>
      <c r="G69" s="14"/>
      <c r="H69" s="14"/>
      <c r="I69" s="15"/>
      <c r="J69" s="38" t="s">
        <v>26</v>
      </c>
      <c r="K69" s="14"/>
      <c r="L69" s="14"/>
      <c r="M69" s="15"/>
      <c r="N69" s="38" t="s">
        <v>27</v>
      </c>
      <c r="O69" s="14"/>
      <c r="P69" s="14"/>
      <c r="Q69" s="15"/>
      <c r="R69" s="38" t="s">
        <v>28</v>
      </c>
      <c r="S69" s="14"/>
      <c r="T69" s="14"/>
      <c r="U69" s="15"/>
      <c r="V69" s="38" t="s">
        <v>29</v>
      </c>
      <c r="W69" s="14"/>
      <c r="X69" s="14"/>
      <c r="Y69" s="15"/>
      <c r="Z69" s="38" t="s">
        <v>30</v>
      </c>
      <c r="AA69" s="14"/>
      <c r="AB69" s="14"/>
      <c r="AC69" s="15"/>
      <c r="AD69" s="38" t="s">
        <v>68</v>
      </c>
      <c r="AE69" s="14"/>
      <c r="AF69" s="14"/>
      <c r="AG69" s="15"/>
      <c r="AH69" s="38" t="s">
        <v>31</v>
      </c>
      <c r="AI69" s="14"/>
      <c r="AJ69" s="14"/>
      <c r="AK69" s="15"/>
      <c r="AL69" s="38" t="s">
        <v>69</v>
      </c>
      <c r="AM69" s="14"/>
      <c r="AN69" s="14"/>
      <c r="AO69" s="15"/>
      <c r="AP69" s="38" t="s">
        <v>70</v>
      </c>
      <c r="AQ69" s="14"/>
      <c r="AR69" s="14"/>
      <c r="AS69" s="14"/>
      <c r="AT69" s="15"/>
    </row>
    <row r="70" spans="2:46" ht="13.5" customHeight="1" x14ac:dyDescent="0.25">
      <c r="B70" s="35" t="s">
        <v>71</v>
      </c>
      <c r="C70" s="14"/>
      <c r="D70" s="14"/>
      <c r="E70" s="14"/>
      <c r="F70" s="14"/>
      <c r="G70" s="14"/>
      <c r="H70" s="14"/>
      <c r="I70" s="15"/>
      <c r="J70" s="54">
        <v>1.8959402647000001</v>
      </c>
      <c r="K70" s="14"/>
      <c r="L70" s="14"/>
      <c r="M70" s="15"/>
      <c r="N70" s="95">
        <v>1.5189202647</v>
      </c>
      <c r="O70" s="14"/>
      <c r="P70" s="14"/>
      <c r="Q70" s="15"/>
      <c r="R70" s="66">
        <v>1.3047602647000001</v>
      </c>
      <c r="S70" s="14"/>
      <c r="T70" s="14"/>
      <c r="U70" s="15"/>
      <c r="V70" s="68">
        <v>1.1559702647000001</v>
      </c>
      <c r="W70" s="14"/>
      <c r="X70" s="14"/>
      <c r="Y70" s="15"/>
      <c r="Z70" s="48">
        <v>1.0398302647</v>
      </c>
      <c r="AA70" s="14"/>
      <c r="AB70" s="14"/>
      <c r="AC70" s="15"/>
      <c r="AD70" s="127">
        <v>0.95657026469999995</v>
      </c>
      <c r="AE70" s="14"/>
      <c r="AF70" s="14"/>
      <c r="AG70" s="15"/>
      <c r="AH70" s="138">
        <v>0.88554026470000002</v>
      </c>
      <c r="AI70" s="14"/>
      <c r="AJ70" s="14"/>
      <c r="AK70" s="15"/>
      <c r="AL70" s="45">
        <v>0.81487026470000001</v>
      </c>
      <c r="AM70" s="14"/>
      <c r="AN70" s="14"/>
      <c r="AO70" s="15"/>
      <c r="AP70" s="87">
        <v>0.76974026470000001</v>
      </c>
      <c r="AQ70" s="14"/>
      <c r="AR70" s="14"/>
      <c r="AS70" s="14"/>
      <c r="AT70" s="15"/>
    </row>
    <row r="71" spans="2:46" ht="13.5" customHeight="1" x14ac:dyDescent="0.25">
      <c r="B71" s="35" t="s">
        <v>72</v>
      </c>
      <c r="C71" s="14"/>
      <c r="D71" s="14"/>
      <c r="E71" s="14"/>
      <c r="F71" s="14"/>
      <c r="G71" s="14"/>
      <c r="H71" s="14"/>
      <c r="I71" s="15"/>
      <c r="J71" s="217">
        <v>1.9065002647</v>
      </c>
      <c r="K71" s="14"/>
      <c r="L71" s="14"/>
      <c r="M71" s="15"/>
      <c r="N71" s="21">
        <v>1.6165302646999999</v>
      </c>
      <c r="O71" s="14"/>
      <c r="P71" s="14"/>
      <c r="Q71" s="15"/>
      <c r="R71" s="183">
        <v>1.4072102647</v>
      </c>
      <c r="S71" s="14"/>
      <c r="T71" s="14"/>
      <c r="U71" s="15"/>
      <c r="V71" s="148">
        <v>1.2483902647</v>
      </c>
      <c r="W71" s="14"/>
      <c r="X71" s="14"/>
      <c r="Y71" s="15"/>
      <c r="Z71" s="219">
        <v>1.1188002646999999</v>
      </c>
      <c r="AA71" s="14"/>
      <c r="AB71" s="14"/>
      <c r="AC71" s="15"/>
      <c r="AD71" s="115">
        <v>1.0159402647</v>
      </c>
      <c r="AE71" s="14"/>
      <c r="AF71" s="14"/>
      <c r="AG71" s="15"/>
      <c r="AH71" s="120">
        <v>0.92861026469999997</v>
      </c>
      <c r="AI71" s="14"/>
      <c r="AJ71" s="14"/>
      <c r="AK71" s="15"/>
      <c r="AL71" s="16">
        <v>0.85724026470000003</v>
      </c>
      <c r="AM71" s="14"/>
      <c r="AN71" s="14"/>
      <c r="AO71" s="15"/>
      <c r="AP71" s="45">
        <v>0.8105302647</v>
      </c>
      <c r="AQ71" s="14"/>
      <c r="AR71" s="14"/>
      <c r="AS71" s="14"/>
      <c r="AT71" s="15"/>
    </row>
    <row r="72" spans="2:46" ht="13.5" customHeight="1" x14ac:dyDescent="0.25">
      <c r="B72" s="35" t="s">
        <v>62</v>
      </c>
      <c r="C72" s="14"/>
      <c r="D72" s="14"/>
      <c r="E72" s="14"/>
      <c r="F72" s="14"/>
      <c r="G72" s="14"/>
      <c r="H72" s="14"/>
      <c r="I72" s="15"/>
      <c r="J72" s="133">
        <v>2.1513802647000002</v>
      </c>
      <c r="K72" s="14"/>
      <c r="L72" s="14"/>
      <c r="M72" s="15"/>
      <c r="N72" s="84">
        <v>1.8144802647</v>
      </c>
      <c r="O72" s="14"/>
      <c r="P72" s="14"/>
      <c r="Q72" s="15"/>
      <c r="R72" s="174">
        <v>1.5578702647</v>
      </c>
      <c r="S72" s="14"/>
      <c r="T72" s="14"/>
      <c r="U72" s="15"/>
      <c r="V72" s="119">
        <v>1.3757102646999999</v>
      </c>
      <c r="W72" s="14"/>
      <c r="X72" s="14"/>
      <c r="Y72" s="15"/>
      <c r="Z72" s="200">
        <v>1.2279202647</v>
      </c>
      <c r="AA72" s="14"/>
      <c r="AB72" s="14"/>
      <c r="AC72" s="15"/>
      <c r="AD72" s="83">
        <v>1.1100802647000001</v>
      </c>
      <c r="AE72" s="14"/>
      <c r="AF72" s="14"/>
      <c r="AG72" s="15"/>
      <c r="AH72" s="43">
        <v>1.0109602647</v>
      </c>
      <c r="AI72" s="14"/>
      <c r="AJ72" s="14"/>
      <c r="AK72" s="15"/>
      <c r="AL72" s="63">
        <v>0.9355302647</v>
      </c>
      <c r="AM72" s="14"/>
      <c r="AN72" s="14"/>
      <c r="AO72" s="15"/>
      <c r="AP72" s="229">
        <v>0.88632026470000003</v>
      </c>
      <c r="AQ72" s="14"/>
      <c r="AR72" s="14"/>
      <c r="AS72" s="14"/>
      <c r="AT72" s="15"/>
    </row>
    <row r="73" spans="2:46" ht="13.5" customHeight="1" x14ac:dyDescent="0.25">
      <c r="B73" s="35" t="s">
        <v>73</v>
      </c>
      <c r="C73" s="14"/>
      <c r="D73" s="14"/>
      <c r="E73" s="14"/>
      <c r="F73" s="14"/>
      <c r="G73" s="14"/>
      <c r="H73" s="14"/>
      <c r="I73" s="15"/>
      <c r="J73" s="23">
        <v>2.5099902646999999</v>
      </c>
      <c r="K73" s="14"/>
      <c r="L73" s="14"/>
      <c r="M73" s="15"/>
      <c r="N73" s="99">
        <v>2.0794402647000001</v>
      </c>
      <c r="O73" s="14"/>
      <c r="P73" s="14"/>
      <c r="Q73" s="15"/>
      <c r="R73" s="147">
        <v>1.7243602647</v>
      </c>
      <c r="S73" s="14"/>
      <c r="T73" s="14"/>
      <c r="U73" s="15"/>
      <c r="V73" s="181">
        <v>1.4879602647000001</v>
      </c>
      <c r="W73" s="14"/>
      <c r="X73" s="14"/>
      <c r="Y73" s="15"/>
      <c r="Z73" s="107">
        <v>1.3002402647</v>
      </c>
      <c r="AA73" s="14"/>
      <c r="AB73" s="14"/>
      <c r="AC73" s="15"/>
      <c r="AD73" s="68">
        <v>1.1618502647</v>
      </c>
      <c r="AE73" s="14"/>
      <c r="AF73" s="14"/>
      <c r="AG73" s="15"/>
      <c r="AH73" s="226">
        <v>1.0462702647</v>
      </c>
      <c r="AI73" s="14"/>
      <c r="AJ73" s="14"/>
      <c r="AK73" s="15"/>
      <c r="AL73" s="127">
        <v>0.95172026470000004</v>
      </c>
      <c r="AM73" s="14"/>
      <c r="AN73" s="14"/>
      <c r="AO73" s="15"/>
      <c r="AP73" s="172">
        <v>0.90115026470000004</v>
      </c>
      <c r="AQ73" s="14"/>
      <c r="AR73" s="14"/>
      <c r="AS73" s="14"/>
      <c r="AT73" s="15"/>
    </row>
    <row r="74" spans="2:46" ht="13.5" customHeight="1" x14ac:dyDescent="0.25">
      <c r="B74" s="35" t="s">
        <v>74</v>
      </c>
      <c r="C74" s="14"/>
      <c r="D74" s="14"/>
      <c r="E74" s="14"/>
      <c r="F74" s="14"/>
      <c r="G74" s="14"/>
      <c r="H74" s="14"/>
      <c r="I74" s="15"/>
      <c r="J74" s="23">
        <v>2.5257202646999999</v>
      </c>
      <c r="K74" s="14"/>
      <c r="L74" s="14"/>
      <c r="M74" s="15"/>
      <c r="N74" s="201">
        <v>2.1626202647000001</v>
      </c>
      <c r="O74" s="14"/>
      <c r="P74" s="14"/>
      <c r="Q74" s="15"/>
      <c r="R74" s="84">
        <v>1.8198402647</v>
      </c>
      <c r="S74" s="14"/>
      <c r="T74" s="14"/>
      <c r="U74" s="15"/>
      <c r="V74" s="174">
        <v>1.5662402647</v>
      </c>
      <c r="W74" s="14"/>
      <c r="X74" s="14"/>
      <c r="Y74" s="15"/>
      <c r="Z74" s="119">
        <v>1.3619702647</v>
      </c>
      <c r="AA74" s="14"/>
      <c r="AB74" s="14"/>
      <c r="AC74" s="15"/>
      <c r="AD74" s="168">
        <v>1.2093802647</v>
      </c>
      <c r="AE74" s="14"/>
      <c r="AF74" s="14"/>
      <c r="AG74" s="15"/>
      <c r="AH74" s="224">
        <v>1.0826402647</v>
      </c>
      <c r="AI74" s="14"/>
      <c r="AJ74" s="14"/>
      <c r="AK74" s="15"/>
      <c r="AL74" s="34">
        <v>0.97819026470000003</v>
      </c>
      <c r="AM74" s="14"/>
      <c r="AN74" s="14"/>
      <c r="AO74" s="15"/>
      <c r="AP74" s="113">
        <v>0.91347026470000003</v>
      </c>
      <c r="AQ74" s="14"/>
      <c r="AR74" s="14"/>
      <c r="AS74" s="14"/>
      <c r="AT74" s="15"/>
    </row>
    <row r="75" spans="2:46" ht="6" customHeight="1" x14ac:dyDescent="0.25"/>
    <row r="76" spans="2:46" ht="9" customHeight="1" x14ac:dyDescent="0.25"/>
    <row r="77" spans="2:46" ht="18.95" customHeight="1" x14ac:dyDescent="0.25">
      <c r="B77" s="37" t="s">
        <v>75</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row>
    <row r="78" spans="2:46" ht="27.95" customHeight="1" x14ac:dyDescent="0.25">
      <c r="B78" s="53" t="s">
        <v>76</v>
      </c>
      <c r="C78" s="14"/>
      <c r="D78" s="14"/>
      <c r="E78" s="14"/>
      <c r="F78" s="14"/>
      <c r="G78" s="15"/>
      <c r="H78" s="53" t="s">
        <v>77</v>
      </c>
      <c r="I78" s="14"/>
      <c r="J78" s="14"/>
      <c r="K78" s="14"/>
      <c r="L78" s="14"/>
      <c r="M78" s="15"/>
      <c r="N78" s="53" t="s">
        <v>78</v>
      </c>
      <c r="O78" s="14"/>
      <c r="P78" s="14"/>
      <c r="Q78" s="14"/>
      <c r="R78" s="14"/>
      <c r="S78" s="14"/>
      <c r="T78" s="15"/>
      <c r="U78" s="53" t="s">
        <v>79</v>
      </c>
      <c r="V78" s="14"/>
      <c r="W78" s="14"/>
      <c r="X78" s="14"/>
      <c r="Y78" s="14"/>
      <c r="Z78" s="15"/>
      <c r="AA78" s="53" t="s">
        <v>80</v>
      </c>
      <c r="AB78" s="14"/>
      <c r="AC78" s="14"/>
      <c r="AD78" s="14"/>
      <c r="AE78" s="14"/>
      <c r="AF78" s="14"/>
      <c r="AG78" s="15"/>
      <c r="AH78" s="53" t="s">
        <v>81</v>
      </c>
      <c r="AI78" s="14"/>
      <c r="AJ78" s="14"/>
      <c r="AK78" s="14"/>
      <c r="AL78" s="14"/>
      <c r="AM78" s="15"/>
      <c r="AN78" s="53" t="s">
        <v>82</v>
      </c>
      <c r="AO78" s="14"/>
      <c r="AP78" s="14"/>
      <c r="AQ78" s="14"/>
      <c r="AR78" s="14"/>
      <c r="AS78" s="14"/>
      <c r="AT78" s="15"/>
    </row>
    <row r="79" spans="2:46" ht="15" customHeight="1" x14ac:dyDescent="0.25">
      <c r="B79" s="27">
        <v>3</v>
      </c>
      <c r="C79" s="14"/>
      <c r="D79" s="14"/>
      <c r="E79" s="14"/>
      <c r="F79" s="14"/>
      <c r="G79" s="15"/>
      <c r="H79" s="64">
        <v>493</v>
      </c>
      <c r="I79" s="14"/>
      <c r="J79" s="14"/>
      <c r="K79" s="14"/>
      <c r="L79" s="14"/>
      <c r="M79" s="15"/>
      <c r="N79" s="64">
        <v>425</v>
      </c>
      <c r="O79" s="14"/>
      <c r="P79" s="14"/>
      <c r="Q79" s="14"/>
      <c r="R79" s="14"/>
      <c r="S79" s="14"/>
      <c r="T79" s="15"/>
      <c r="U79" s="57">
        <v>403</v>
      </c>
      <c r="V79" s="14"/>
      <c r="W79" s="14"/>
      <c r="X79" s="14"/>
      <c r="Y79" s="14"/>
      <c r="Z79" s="15"/>
      <c r="AA79" s="57">
        <v>349</v>
      </c>
      <c r="AB79" s="14"/>
      <c r="AC79" s="14"/>
      <c r="AD79" s="14"/>
      <c r="AE79" s="14"/>
      <c r="AF79" s="14"/>
      <c r="AG79" s="15"/>
      <c r="AH79" s="42">
        <v>308.2</v>
      </c>
      <c r="AI79" s="14"/>
      <c r="AJ79" s="14"/>
      <c r="AK79" s="14"/>
      <c r="AL79" s="14"/>
      <c r="AM79" s="15"/>
      <c r="AN79" s="42">
        <v>327.60000000000002</v>
      </c>
      <c r="AO79" s="14"/>
      <c r="AP79" s="14"/>
      <c r="AQ79" s="14"/>
      <c r="AR79" s="14"/>
      <c r="AS79" s="14"/>
      <c r="AT79" s="15"/>
    </row>
    <row r="80" spans="2:46" ht="15" customHeight="1" x14ac:dyDescent="0.25">
      <c r="B80" s="27">
        <v>4</v>
      </c>
      <c r="C80" s="14"/>
      <c r="D80" s="14"/>
      <c r="E80" s="14"/>
      <c r="F80" s="14"/>
      <c r="G80" s="15"/>
      <c r="H80" s="64">
        <v>658</v>
      </c>
      <c r="I80" s="14"/>
      <c r="J80" s="14"/>
      <c r="K80" s="14"/>
      <c r="L80" s="14"/>
      <c r="M80" s="15"/>
      <c r="N80" s="64">
        <v>567</v>
      </c>
      <c r="O80" s="14"/>
      <c r="P80" s="14"/>
      <c r="Q80" s="14"/>
      <c r="R80" s="14"/>
      <c r="S80" s="14"/>
      <c r="T80" s="15"/>
      <c r="U80" s="57">
        <v>538</v>
      </c>
      <c r="V80" s="14"/>
      <c r="W80" s="14"/>
      <c r="X80" s="14"/>
      <c r="Y80" s="14"/>
      <c r="Z80" s="15"/>
      <c r="AA80" s="57">
        <v>466</v>
      </c>
      <c r="AB80" s="14"/>
      <c r="AC80" s="14"/>
      <c r="AD80" s="14"/>
      <c r="AE80" s="14"/>
      <c r="AF80" s="14"/>
      <c r="AG80" s="15"/>
      <c r="AH80" s="42">
        <v>411</v>
      </c>
      <c r="AI80" s="14"/>
      <c r="AJ80" s="14"/>
      <c r="AK80" s="14"/>
      <c r="AL80" s="14"/>
      <c r="AM80" s="15"/>
      <c r="AN80" s="42">
        <v>436.8</v>
      </c>
      <c r="AO80" s="14"/>
      <c r="AP80" s="14"/>
      <c r="AQ80" s="14"/>
      <c r="AR80" s="14"/>
      <c r="AS80" s="14"/>
      <c r="AT80" s="15"/>
    </row>
    <row r="81" spans="2:46" ht="15" customHeight="1" x14ac:dyDescent="0.25">
      <c r="B81" s="27">
        <v>5</v>
      </c>
      <c r="C81" s="14"/>
      <c r="D81" s="14"/>
      <c r="E81" s="14"/>
      <c r="F81" s="14"/>
      <c r="G81" s="15"/>
      <c r="H81" s="64">
        <v>822</v>
      </c>
      <c r="I81" s="14"/>
      <c r="J81" s="14"/>
      <c r="K81" s="14"/>
      <c r="L81" s="14"/>
      <c r="M81" s="15"/>
      <c r="N81" s="64">
        <v>709</v>
      </c>
      <c r="O81" s="14"/>
      <c r="P81" s="14"/>
      <c r="Q81" s="14"/>
      <c r="R81" s="14"/>
      <c r="S81" s="14"/>
      <c r="T81" s="15"/>
      <c r="U81" s="57">
        <v>672</v>
      </c>
      <c r="V81" s="14"/>
      <c r="W81" s="14"/>
      <c r="X81" s="14"/>
      <c r="Y81" s="14"/>
      <c r="Z81" s="15"/>
      <c r="AA81" s="57">
        <v>582</v>
      </c>
      <c r="AB81" s="14"/>
      <c r="AC81" s="14"/>
      <c r="AD81" s="14"/>
      <c r="AE81" s="14"/>
      <c r="AF81" s="14"/>
      <c r="AG81" s="15"/>
      <c r="AH81" s="42">
        <v>513.70000000000005</v>
      </c>
      <c r="AI81" s="14"/>
      <c r="AJ81" s="14"/>
      <c r="AK81" s="14"/>
      <c r="AL81" s="14"/>
      <c r="AM81" s="15"/>
      <c r="AN81" s="42">
        <v>546</v>
      </c>
      <c r="AO81" s="14"/>
      <c r="AP81" s="14"/>
      <c r="AQ81" s="14"/>
      <c r="AR81" s="14"/>
      <c r="AS81" s="14"/>
      <c r="AT81" s="15"/>
    </row>
    <row r="82" spans="2:46" ht="15" customHeight="1" x14ac:dyDescent="0.25">
      <c r="B82" s="27">
        <v>6</v>
      </c>
      <c r="C82" s="14"/>
      <c r="D82" s="14"/>
      <c r="E82" s="14"/>
      <c r="F82" s="14"/>
      <c r="G82" s="15"/>
      <c r="H82" s="64">
        <v>986</v>
      </c>
      <c r="I82" s="14"/>
      <c r="J82" s="14"/>
      <c r="K82" s="14"/>
      <c r="L82" s="14"/>
      <c r="M82" s="15"/>
      <c r="N82" s="64">
        <v>850</v>
      </c>
      <c r="O82" s="14"/>
      <c r="P82" s="14"/>
      <c r="Q82" s="14"/>
      <c r="R82" s="14"/>
      <c r="S82" s="14"/>
      <c r="T82" s="15"/>
      <c r="U82" s="57">
        <v>806</v>
      </c>
      <c r="V82" s="14"/>
      <c r="W82" s="14"/>
      <c r="X82" s="14"/>
      <c r="Y82" s="14"/>
      <c r="Z82" s="15"/>
      <c r="AA82" s="57">
        <v>699</v>
      </c>
      <c r="AB82" s="14"/>
      <c r="AC82" s="14"/>
      <c r="AD82" s="14"/>
      <c r="AE82" s="14"/>
      <c r="AF82" s="14"/>
      <c r="AG82" s="15"/>
      <c r="AH82" s="42">
        <v>616.4</v>
      </c>
      <c r="AI82" s="14"/>
      <c r="AJ82" s="14"/>
      <c r="AK82" s="14"/>
      <c r="AL82" s="14"/>
      <c r="AM82" s="15"/>
      <c r="AN82" s="42">
        <v>655.1</v>
      </c>
      <c r="AO82" s="14"/>
      <c r="AP82" s="14"/>
      <c r="AQ82" s="14"/>
      <c r="AR82" s="14"/>
      <c r="AS82" s="14"/>
      <c r="AT82" s="15"/>
    </row>
    <row r="83" spans="2:46" ht="15" customHeight="1" x14ac:dyDescent="0.25">
      <c r="B83" s="189">
        <v>8</v>
      </c>
      <c r="C83" s="14"/>
      <c r="D83" s="14"/>
      <c r="E83" s="14"/>
      <c r="F83" s="14"/>
      <c r="G83" s="15"/>
      <c r="H83" s="140">
        <v>1315</v>
      </c>
      <c r="I83" s="14"/>
      <c r="J83" s="14"/>
      <c r="K83" s="14"/>
      <c r="L83" s="14"/>
      <c r="M83" s="15"/>
      <c r="N83" s="140">
        <v>1134</v>
      </c>
      <c r="O83" s="14"/>
      <c r="P83" s="14"/>
      <c r="Q83" s="14"/>
      <c r="R83" s="14"/>
      <c r="S83" s="14"/>
      <c r="T83" s="15"/>
      <c r="U83" s="58">
        <v>1075</v>
      </c>
      <c r="V83" s="14"/>
      <c r="W83" s="14"/>
      <c r="X83" s="14"/>
      <c r="Y83" s="14"/>
      <c r="Z83" s="15"/>
      <c r="AA83" s="58">
        <v>932</v>
      </c>
      <c r="AB83" s="14"/>
      <c r="AC83" s="14"/>
      <c r="AD83" s="14"/>
      <c r="AE83" s="14"/>
      <c r="AF83" s="14"/>
      <c r="AG83" s="15"/>
      <c r="AH83" s="41">
        <v>821.9</v>
      </c>
      <c r="AI83" s="14"/>
      <c r="AJ83" s="14"/>
      <c r="AK83" s="14"/>
      <c r="AL83" s="14"/>
      <c r="AM83" s="15"/>
      <c r="AN83" s="41">
        <v>873.5</v>
      </c>
      <c r="AO83" s="14"/>
      <c r="AP83" s="14"/>
      <c r="AQ83" s="14"/>
      <c r="AR83" s="14"/>
      <c r="AS83" s="14"/>
      <c r="AT83" s="15"/>
    </row>
    <row r="84" spans="2:46" ht="15" customHeight="1" x14ac:dyDescent="0.25">
      <c r="B84" s="27">
        <v>10</v>
      </c>
      <c r="C84" s="14"/>
      <c r="D84" s="14"/>
      <c r="E84" s="14"/>
      <c r="F84" s="14"/>
      <c r="G84" s="15"/>
      <c r="H84" s="64">
        <v>1644</v>
      </c>
      <c r="I84" s="14"/>
      <c r="J84" s="14"/>
      <c r="K84" s="14"/>
      <c r="L84" s="14"/>
      <c r="M84" s="15"/>
      <c r="N84" s="64">
        <v>1417</v>
      </c>
      <c r="O84" s="14"/>
      <c r="P84" s="14"/>
      <c r="Q84" s="14"/>
      <c r="R84" s="14"/>
      <c r="S84" s="14"/>
      <c r="T84" s="15"/>
      <c r="U84" s="57">
        <v>1344</v>
      </c>
      <c r="V84" s="14"/>
      <c r="W84" s="14"/>
      <c r="X84" s="14"/>
      <c r="Y84" s="14"/>
      <c r="Z84" s="15"/>
      <c r="AA84" s="57">
        <v>1165</v>
      </c>
      <c r="AB84" s="14"/>
      <c r="AC84" s="14"/>
      <c r="AD84" s="14"/>
      <c r="AE84" s="14"/>
      <c r="AF84" s="14"/>
      <c r="AG84" s="15"/>
      <c r="AH84" s="42">
        <v>1027.4000000000001</v>
      </c>
      <c r="AI84" s="14"/>
      <c r="AJ84" s="14"/>
      <c r="AK84" s="14"/>
      <c r="AL84" s="14"/>
      <c r="AM84" s="15"/>
      <c r="AN84" s="42">
        <v>1091.9000000000001</v>
      </c>
      <c r="AO84" s="14"/>
      <c r="AP84" s="14"/>
      <c r="AQ84" s="14"/>
      <c r="AR84" s="14"/>
      <c r="AS84" s="14"/>
      <c r="AT84" s="15"/>
    </row>
    <row r="85" spans="2:46" ht="15" customHeight="1" x14ac:dyDescent="0.25">
      <c r="B85" s="27">
        <v>12</v>
      </c>
      <c r="C85" s="14"/>
      <c r="D85" s="14"/>
      <c r="E85" s="14"/>
      <c r="F85" s="14"/>
      <c r="G85" s="15"/>
      <c r="H85" s="64">
        <v>1973</v>
      </c>
      <c r="I85" s="14"/>
      <c r="J85" s="14"/>
      <c r="K85" s="14"/>
      <c r="L85" s="14"/>
      <c r="M85" s="15"/>
      <c r="N85" s="64">
        <v>1701</v>
      </c>
      <c r="O85" s="14"/>
      <c r="P85" s="14"/>
      <c r="Q85" s="14"/>
      <c r="R85" s="14"/>
      <c r="S85" s="14"/>
      <c r="T85" s="15"/>
      <c r="U85" s="57">
        <v>1613</v>
      </c>
      <c r="V85" s="14"/>
      <c r="W85" s="14"/>
      <c r="X85" s="14"/>
      <c r="Y85" s="14"/>
      <c r="Z85" s="15"/>
      <c r="AA85" s="57">
        <v>1398</v>
      </c>
      <c r="AB85" s="14"/>
      <c r="AC85" s="14"/>
      <c r="AD85" s="14"/>
      <c r="AE85" s="14"/>
      <c r="AF85" s="14"/>
      <c r="AG85" s="15"/>
      <c r="AH85" s="42">
        <v>1232.9000000000001</v>
      </c>
      <c r="AI85" s="14"/>
      <c r="AJ85" s="14"/>
      <c r="AK85" s="14"/>
      <c r="AL85" s="14"/>
      <c r="AM85" s="15"/>
      <c r="AN85" s="42">
        <v>1310.3</v>
      </c>
      <c r="AO85" s="14"/>
      <c r="AP85" s="14"/>
      <c r="AQ85" s="14"/>
      <c r="AR85" s="14"/>
      <c r="AS85" s="14"/>
      <c r="AT85" s="15"/>
    </row>
    <row r="86" spans="2:46" ht="9" customHeight="1" x14ac:dyDescent="0.25"/>
    <row r="87" spans="2:46" ht="18.95" customHeight="1" x14ac:dyDescent="0.25">
      <c r="B87" s="37" t="s">
        <v>83</v>
      </c>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row>
    <row r="88" spans="2:46" ht="18" customHeight="1" x14ac:dyDescent="0.25">
      <c r="B88" s="24" t="s">
        <v>84</v>
      </c>
      <c r="C88" s="12"/>
      <c r="D88" s="12"/>
      <c r="E88" s="12"/>
      <c r="F88" s="12"/>
      <c r="G88" s="12"/>
      <c r="H88" s="11" t="s">
        <v>104</v>
      </c>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row>
    <row r="89" spans="2:46" ht="18" customHeight="1" x14ac:dyDescent="0.25">
      <c r="B89" s="24" t="s">
        <v>86</v>
      </c>
      <c r="C89" s="12"/>
      <c r="D89" s="12"/>
      <c r="E89" s="12"/>
      <c r="F89" s="12"/>
      <c r="G89" s="12"/>
      <c r="H89" s="11" t="s">
        <v>105</v>
      </c>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row>
    <row r="90" spans="2:46" ht="30" customHeight="1" x14ac:dyDescent="0.25">
      <c r="B90" s="24" t="s">
        <v>88</v>
      </c>
      <c r="C90" s="12"/>
      <c r="D90" s="12"/>
      <c r="E90" s="12"/>
      <c r="F90" s="12"/>
      <c r="G90" s="12"/>
      <c r="H90" s="11"/>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row>
    <row r="91" spans="2:46" ht="18" customHeight="1" x14ac:dyDescent="0.25">
      <c r="B91" s="24" t="s">
        <v>89</v>
      </c>
      <c r="C91" s="12"/>
      <c r="D91" s="12"/>
      <c r="E91" s="12"/>
      <c r="F91" s="12"/>
      <c r="G91" s="12"/>
      <c r="H91" s="11" t="s">
        <v>106</v>
      </c>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row>
    <row r="92" spans="2:46" ht="18" customHeight="1" x14ac:dyDescent="0.25">
      <c r="B92" s="24" t="s">
        <v>91</v>
      </c>
      <c r="C92" s="12"/>
      <c r="D92" s="12"/>
      <c r="E92" s="12"/>
      <c r="F92" s="12"/>
      <c r="G92" s="12"/>
      <c r="H92" s="11" t="s">
        <v>107</v>
      </c>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row>
    <row r="93" spans="2:46" ht="18" customHeight="1" x14ac:dyDescent="0.25">
      <c r="B93" s="24" t="s">
        <v>93</v>
      </c>
      <c r="C93" s="12"/>
      <c r="D93" s="12"/>
      <c r="E93" s="12"/>
      <c r="F93" s="12"/>
      <c r="G93" s="12"/>
      <c r="H93" s="11" t="s">
        <v>94</v>
      </c>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row>
    <row r="94" spans="2:46" ht="18" customHeight="1" x14ac:dyDescent="0.25">
      <c r="B94" s="24" t="s">
        <v>95</v>
      </c>
      <c r="C94" s="12"/>
      <c r="D94" s="12"/>
      <c r="E94" s="12"/>
      <c r="F94" s="12"/>
      <c r="G94" s="12"/>
      <c r="H94" s="11" t="s">
        <v>96</v>
      </c>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row>
    <row r="95" spans="2:46" ht="18" customHeight="1" x14ac:dyDescent="0.25">
      <c r="B95" s="24" t="s">
        <v>97</v>
      </c>
      <c r="C95" s="12"/>
      <c r="D95" s="12"/>
      <c r="E95" s="12"/>
      <c r="F95" s="12"/>
      <c r="G95" s="12"/>
      <c r="H95" s="11" t="s">
        <v>108</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row>
    <row r="96" spans="2:46" ht="18" customHeight="1" x14ac:dyDescent="0.25">
      <c r="B96" s="24" t="s">
        <v>99</v>
      </c>
      <c r="C96" s="12"/>
      <c r="D96" s="12"/>
      <c r="E96" s="12"/>
      <c r="F96" s="12"/>
      <c r="G96" s="12"/>
      <c r="H96" s="11" t="s">
        <v>109</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row>
    <row r="97" spans="2:46" ht="30" customHeight="1" x14ac:dyDescent="0.25">
      <c r="B97" s="24" t="s">
        <v>101</v>
      </c>
      <c r="C97" s="12"/>
      <c r="D97" s="12"/>
      <c r="E97" s="12"/>
      <c r="F97" s="12"/>
      <c r="G97" s="12"/>
      <c r="H97" s="11" t="s">
        <v>110</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row>
  </sheetData>
  <mergeCells count="538">
    <mergeCell ref="Q26:W26"/>
    <mergeCell ref="J70:M70"/>
    <mergeCell ref="H91:AT91"/>
    <mergeCell ref="B25:AE25"/>
    <mergeCell ref="L49:M49"/>
    <mergeCell ref="AS53:AT53"/>
    <mergeCell ref="N49:O49"/>
    <mergeCell ref="AC61:AD61"/>
    <mergeCell ref="AL71:AO71"/>
    <mergeCell ref="B71:I71"/>
    <mergeCell ref="AN82:AT82"/>
    <mergeCell ref="AM28:AT28"/>
    <mergeCell ref="AM61:AN61"/>
    <mergeCell ref="AO58:AP58"/>
    <mergeCell ref="J54:K54"/>
    <mergeCell ref="AQ58:AR58"/>
    <mergeCell ref="L54:M54"/>
    <mergeCell ref="V69:Y69"/>
    <mergeCell ref="N72:Q72"/>
    <mergeCell ref="B68:AT68"/>
    <mergeCell ref="P64:R64"/>
    <mergeCell ref="AM30:AT30"/>
    <mergeCell ref="AH80:AM80"/>
    <mergeCell ref="J56:K56"/>
    <mergeCell ref="L56:M56"/>
    <mergeCell ref="I63:J63"/>
    <mergeCell ref="AM33:AT33"/>
    <mergeCell ref="Q44:W44"/>
    <mergeCell ref="R48:S48"/>
    <mergeCell ref="T48:U48"/>
    <mergeCell ref="I30:P30"/>
    <mergeCell ref="AH69:AK69"/>
    <mergeCell ref="AS63:AT63"/>
    <mergeCell ref="AM66:AN66"/>
    <mergeCell ref="Q5:W5"/>
    <mergeCell ref="AI58:AJ58"/>
    <mergeCell ref="H97:AT97"/>
    <mergeCell ref="Q6:W6"/>
    <mergeCell ref="N55:O55"/>
    <mergeCell ref="P55:Q55"/>
    <mergeCell ref="AK66:AL66"/>
    <mergeCell ref="N69:Q69"/>
    <mergeCell ref="Y52:AT52"/>
    <mergeCell ref="AK53:AL53"/>
    <mergeCell ref="AM53:AN53"/>
    <mergeCell ref="AO57:AP57"/>
    <mergeCell ref="AQ57:AR57"/>
    <mergeCell ref="AR49:AT49"/>
    <mergeCell ref="AM43:AT43"/>
    <mergeCell ref="AF34:AL34"/>
    <mergeCell ref="N58:O58"/>
    <mergeCell ref="B31:H31"/>
    <mergeCell ref="AI55:AJ55"/>
    <mergeCell ref="AK55:AL55"/>
    <mergeCell ref="B58:E58"/>
    <mergeCell ref="B39:H39"/>
    <mergeCell ref="I33:P33"/>
    <mergeCell ref="AF29:AL29"/>
    <mergeCell ref="I27:P27"/>
    <mergeCell ref="S61:T61"/>
    <mergeCell ref="B63:E63"/>
    <mergeCell ref="AF28:AL28"/>
    <mergeCell ref="AD71:AG71"/>
    <mergeCell ref="N80:T80"/>
    <mergeCell ref="V71:Y71"/>
    <mergeCell ref="N74:Q74"/>
    <mergeCell ref="H81:M81"/>
    <mergeCell ref="P66:R66"/>
    <mergeCell ref="X37:AE37"/>
    <mergeCell ref="AD73:AG73"/>
    <mergeCell ref="V73:Y73"/>
    <mergeCell ref="Q28:W28"/>
    <mergeCell ref="Y47:AT47"/>
    <mergeCell ref="K65:M65"/>
    <mergeCell ref="AI63:AJ63"/>
    <mergeCell ref="B43:H43"/>
    <mergeCell ref="AQ64:AR64"/>
    <mergeCell ref="AK63:AL63"/>
    <mergeCell ref="X38:AE38"/>
    <mergeCell ref="B55:E55"/>
    <mergeCell ref="D49:E49"/>
    <mergeCell ref="B52:W52"/>
    <mergeCell ref="AM27:AT27"/>
    <mergeCell ref="F53:G53"/>
    <mergeCell ref="H53:I53"/>
    <mergeCell ref="AO61:AP61"/>
    <mergeCell ref="AG64:AH64"/>
    <mergeCell ref="B40:H40"/>
    <mergeCell ref="AI64:AJ64"/>
    <mergeCell ref="AA84:AG84"/>
    <mergeCell ref="X39:AE39"/>
    <mergeCell ref="H55:I55"/>
    <mergeCell ref="B33:H33"/>
    <mergeCell ref="AF38:AL38"/>
    <mergeCell ref="AO65:AP65"/>
    <mergeCell ref="B35:H35"/>
    <mergeCell ref="AF43:AL43"/>
    <mergeCell ref="I37:P37"/>
    <mergeCell ref="AE65:AF65"/>
    <mergeCell ref="AG58:AH58"/>
    <mergeCell ref="AH83:AM83"/>
    <mergeCell ref="N65:O65"/>
    <mergeCell ref="V56:W56"/>
    <mergeCell ref="X27:AE27"/>
    <mergeCell ref="V70:Y70"/>
    <mergeCell ref="N63:O63"/>
    <mergeCell ref="AN85:AT85"/>
    <mergeCell ref="N71:Q71"/>
    <mergeCell ref="H78:M78"/>
    <mergeCell ref="P63:R63"/>
    <mergeCell ref="AD70:AG70"/>
    <mergeCell ref="B38:H38"/>
    <mergeCell ref="N73:Q73"/>
    <mergeCell ref="AP72:AT72"/>
    <mergeCell ref="B96:G96"/>
    <mergeCell ref="X44:AE44"/>
    <mergeCell ref="K64:M64"/>
    <mergeCell ref="U61:W61"/>
    <mergeCell ref="AA48:AC48"/>
    <mergeCell ref="H94:AT94"/>
    <mergeCell ref="N84:T84"/>
    <mergeCell ref="N78:T78"/>
    <mergeCell ref="H79:M79"/>
    <mergeCell ref="AI53:AJ53"/>
    <mergeCell ref="AH78:AM78"/>
    <mergeCell ref="AO62:AP62"/>
    <mergeCell ref="AQ62:AR62"/>
    <mergeCell ref="H95:AT95"/>
    <mergeCell ref="N81:T81"/>
    <mergeCell ref="P53:Q53"/>
    <mergeCell ref="B95:G95"/>
    <mergeCell ref="I43:P43"/>
    <mergeCell ref="B89:G89"/>
    <mergeCell ref="X30:AE30"/>
    <mergeCell ref="AI54:AJ54"/>
    <mergeCell ref="X5:AE5"/>
    <mergeCell ref="AH73:AK73"/>
    <mergeCell ref="X29:AE29"/>
    <mergeCell ref="B97:G97"/>
    <mergeCell ref="AG62:AH62"/>
    <mergeCell ref="AI62:AJ62"/>
    <mergeCell ref="AI56:AJ56"/>
    <mergeCell ref="AK56:AL56"/>
    <mergeCell ref="B90:G90"/>
    <mergeCell ref="F49:G49"/>
    <mergeCell ref="P54:Q54"/>
    <mergeCell ref="AF35:AL35"/>
    <mergeCell ref="AF7:AL7"/>
    <mergeCell ref="F55:G55"/>
    <mergeCell ref="AF36:AL36"/>
    <mergeCell ref="N62:O62"/>
    <mergeCell ref="B83:G83"/>
    <mergeCell ref="Y63:AB63"/>
    <mergeCell ref="N64:O64"/>
    <mergeCell ref="I5:P5"/>
    <mergeCell ref="V74:Y74"/>
    <mergeCell ref="B53:E53"/>
    <mergeCell ref="H92:AT92"/>
    <mergeCell ref="U65:W65"/>
    <mergeCell ref="AH85:AM85"/>
    <mergeCell ref="AM6:AT6"/>
    <mergeCell ref="AO55:AP55"/>
    <mergeCell ref="AQ65:AR65"/>
    <mergeCell ref="AS65:AT65"/>
    <mergeCell ref="J48:K48"/>
    <mergeCell ref="L48:M48"/>
    <mergeCell ref="AG49:AI49"/>
    <mergeCell ref="AS58:AT58"/>
    <mergeCell ref="N54:O54"/>
    <mergeCell ref="Z69:AC69"/>
    <mergeCell ref="R72:U72"/>
    <mergeCell ref="AC66:AD66"/>
    <mergeCell ref="AE66:AF66"/>
    <mergeCell ref="Q32:W32"/>
    <mergeCell ref="N56:O56"/>
    <mergeCell ref="P56:Q56"/>
    <mergeCell ref="Y66:AB66"/>
    <mergeCell ref="Y53:AB53"/>
    <mergeCell ref="B6:H6"/>
    <mergeCell ref="AM38:AT38"/>
    <mergeCell ref="AP71:AT71"/>
    <mergeCell ref="T53:U53"/>
    <mergeCell ref="AM40:AT40"/>
    <mergeCell ref="AC53:AD53"/>
    <mergeCell ref="AP73:AT73"/>
    <mergeCell ref="AH74:AK74"/>
    <mergeCell ref="T55:U55"/>
    <mergeCell ref="AC55:AD55"/>
    <mergeCell ref="AJ49:AK49"/>
    <mergeCell ref="N70:Q70"/>
    <mergeCell ref="K61:M61"/>
    <mergeCell ref="X34:AE34"/>
    <mergeCell ref="P49:Q49"/>
    <mergeCell ref="X28:AE28"/>
    <mergeCell ref="AE61:AF61"/>
    <mergeCell ref="AG61:AH61"/>
    <mergeCell ref="Y55:AB55"/>
    <mergeCell ref="AH71:AK71"/>
    <mergeCell ref="AO64:AP64"/>
    <mergeCell ref="AP69:AT69"/>
    <mergeCell ref="AO49:AQ49"/>
    <mergeCell ref="V54:W54"/>
    <mergeCell ref="X7:AE7"/>
    <mergeCell ref="N79:T79"/>
    <mergeCell ref="J53:K53"/>
    <mergeCell ref="D48:E48"/>
    <mergeCell ref="U64:W64"/>
    <mergeCell ref="AM5:AT5"/>
    <mergeCell ref="R55:S55"/>
    <mergeCell ref="R69:U69"/>
    <mergeCell ref="AC63:AD63"/>
    <mergeCell ref="J69:M69"/>
    <mergeCell ref="U79:Z79"/>
    <mergeCell ref="Y49:Z49"/>
    <mergeCell ref="F64:H64"/>
    <mergeCell ref="Q29:W29"/>
    <mergeCell ref="F56:G56"/>
    <mergeCell ref="AS57:AT57"/>
    <mergeCell ref="AM35:AT35"/>
    <mergeCell ref="AF6:AL6"/>
    <mergeCell ref="I38:P38"/>
    <mergeCell ref="Q31:W31"/>
    <mergeCell ref="P58:Q58"/>
    <mergeCell ref="AM37:AT37"/>
    <mergeCell ref="AL72:AO72"/>
    <mergeCell ref="B29:H29"/>
    <mergeCell ref="N85:T85"/>
    <mergeCell ref="Z70:AC70"/>
    <mergeCell ref="AP70:AT70"/>
    <mergeCell ref="Y48:Z48"/>
    <mergeCell ref="Q35:W35"/>
    <mergeCell ref="AM55:AN55"/>
    <mergeCell ref="B65:E65"/>
    <mergeCell ref="AF32:AL32"/>
    <mergeCell ref="AF26:AL26"/>
    <mergeCell ref="T49:U49"/>
    <mergeCell ref="B72:I72"/>
    <mergeCell ref="B70:I70"/>
    <mergeCell ref="AM58:AN58"/>
    <mergeCell ref="U62:W62"/>
    <mergeCell ref="U81:Z81"/>
    <mergeCell ref="R58:S58"/>
    <mergeCell ref="J58:K58"/>
    <mergeCell ref="Y60:AT60"/>
    <mergeCell ref="F57:G57"/>
    <mergeCell ref="I40:P40"/>
    <mergeCell ref="AH70:AK70"/>
    <mergeCell ref="U82:Z82"/>
    <mergeCell ref="B85:G85"/>
    <mergeCell ref="N57:O57"/>
    <mergeCell ref="B3:AT3"/>
    <mergeCell ref="AF5:AL5"/>
    <mergeCell ref="X43:AE43"/>
    <mergeCell ref="AA80:AG80"/>
    <mergeCell ref="I6:P6"/>
    <mergeCell ref="H85:M85"/>
    <mergeCell ref="U66:W66"/>
    <mergeCell ref="R57:S57"/>
    <mergeCell ref="H58:I58"/>
    <mergeCell ref="AD72:AG72"/>
    <mergeCell ref="AO66:AP66"/>
    <mergeCell ref="AQ66:AR66"/>
    <mergeCell ref="R49:S49"/>
    <mergeCell ref="R71:U71"/>
    <mergeCell ref="I26:P26"/>
    <mergeCell ref="AQ53:AR53"/>
    <mergeCell ref="Q7:W7"/>
    <mergeCell ref="B54:E54"/>
    <mergeCell ref="H80:M80"/>
    <mergeCell ref="R73:U73"/>
    <mergeCell ref="AK54:AL54"/>
    <mergeCell ref="AH79:AM79"/>
    <mergeCell ref="AQ61:AR61"/>
    <mergeCell ref="B56:E56"/>
    <mergeCell ref="B7:H7"/>
    <mergeCell ref="B66:E66"/>
    <mergeCell ref="K62:M62"/>
    <mergeCell ref="AC54:AD54"/>
    <mergeCell ref="S65:T65"/>
    <mergeCell ref="B51:AT51"/>
    <mergeCell ref="V53:W53"/>
    <mergeCell ref="AC56:AD56"/>
    <mergeCell ref="B61:E61"/>
    <mergeCell ref="I29:P29"/>
    <mergeCell ref="S63:T63"/>
    <mergeCell ref="AI57:AJ57"/>
    <mergeCell ref="I31:P31"/>
    <mergeCell ref="Q33:W33"/>
    <mergeCell ref="AL48:AN48"/>
    <mergeCell ref="AS61:AT61"/>
    <mergeCell ref="AK64:AL64"/>
    <mergeCell ref="AM64:AN64"/>
    <mergeCell ref="Y54:AB54"/>
    <mergeCell ref="H57:I57"/>
    <mergeCell ref="F63:H63"/>
    <mergeCell ref="B57:E57"/>
    <mergeCell ref="I44:P44"/>
    <mergeCell ref="AQ54:AR54"/>
    <mergeCell ref="AM26:AT26"/>
    <mergeCell ref="AA49:AC49"/>
    <mergeCell ref="F54:G54"/>
    <mergeCell ref="H54:I54"/>
    <mergeCell ref="AA83:AG83"/>
    <mergeCell ref="V48:W48"/>
    <mergeCell ref="H56:I56"/>
    <mergeCell ref="AA85:AG85"/>
    <mergeCell ref="H49:I49"/>
    <mergeCell ref="AO53:AP53"/>
    <mergeCell ref="J49:K49"/>
    <mergeCell ref="AA78:AG78"/>
    <mergeCell ref="N82:T82"/>
    <mergeCell ref="H83:M83"/>
    <mergeCell ref="AH82:AM82"/>
    <mergeCell ref="B69:I69"/>
    <mergeCell ref="AS54:AT54"/>
    <mergeCell ref="AK57:AL57"/>
    <mergeCell ref="AC57:AD57"/>
    <mergeCell ref="X32:AE32"/>
    <mergeCell ref="AG65:AH65"/>
    <mergeCell ref="AI65:AJ65"/>
    <mergeCell ref="AQ56:AR56"/>
    <mergeCell ref="B48:C48"/>
    <mergeCell ref="H96:AT96"/>
    <mergeCell ref="AQ63:AR63"/>
    <mergeCell ref="AI66:AJ66"/>
    <mergeCell ref="B49:C49"/>
    <mergeCell ref="AD48:AF48"/>
    <mergeCell ref="F65:H65"/>
    <mergeCell ref="AM31:AT31"/>
    <mergeCell ref="X35:AE35"/>
    <mergeCell ref="R56:S56"/>
    <mergeCell ref="T56:U56"/>
    <mergeCell ref="B44:H44"/>
    <mergeCell ref="AO48:AQ48"/>
    <mergeCell ref="R70:U70"/>
    <mergeCell ref="B37:H37"/>
    <mergeCell ref="AI61:AJ61"/>
    <mergeCell ref="AK61:AL61"/>
    <mergeCell ref="AM32:AT32"/>
    <mergeCell ref="X36:AE36"/>
    <mergeCell ref="AA79:AG79"/>
    <mergeCell ref="AS56:AT56"/>
    <mergeCell ref="N83:T83"/>
    <mergeCell ref="AL69:AO69"/>
    <mergeCell ref="H84:M84"/>
    <mergeCell ref="B62:E62"/>
    <mergeCell ref="I28:P28"/>
    <mergeCell ref="N61:O61"/>
    <mergeCell ref="AF37:AL37"/>
    <mergeCell ref="B47:W47"/>
    <mergeCell ref="N48:O48"/>
    <mergeCell ref="P48:Q48"/>
    <mergeCell ref="Y58:AB58"/>
    <mergeCell ref="AP74:AT74"/>
    <mergeCell ref="B27:H27"/>
    <mergeCell ref="P62:R62"/>
    <mergeCell ref="K66:M66"/>
    <mergeCell ref="U63:W63"/>
    <mergeCell ref="Q39:W39"/>
    <mergeCell ref="X33:AE33"/>
    <mergeCell ref="R54:S54"/>
    <mergeCell ref="AM63:AN63"/>
    <mergeCell ref="AD69:AG69"/>
    <mergeCell ref="V72:Y72"/>
    <mergeCell ref="AO63:AP63"/>
    <mergeCell ref="AG66:AH66"/>
    <mergeCell ref="I32:P32"/>
    <mergeCell ref="AK58:AL58"/>
    <mergeCell ref="S66:T66"/>
    <mergeCell ref="AM44:AT44"/>
    <mergeCell ref="H89:AT89"/>
    <mergeCell ref="AF27:AL27"/>
    <mergeCell ref="H88:AT88"/>
    <mergeCell ref="B92:G92"/>
    <mergeCell ref="J55:K55"/>
    <mergeCell ref="L55:M55"/>
    <mergeCell ref="H90:AT90"/>
    <mergeCell ref="AG53:AH53"/>
    <mergeCell ref="B94:G94"/>
    <mergeCell ref="AL70:AO70"/>
    <mergeCell ref="V57:W57"/>
    <mergeCell ref="AE55:AF55"/>
    <mergeCell ref="AG55:AH55"/>
    <mergeCell ref="AM36:AT36"/>
    <mergeCell ref="B46:AT46"/>
    <mergeCell ref="AF40:AL40"/>
    <mergeCell ref="V58:W58"/>
    <mergeCell ref="AG48:AI48"/>
    <mergeCell ref="S62:T62"/>
    <mergeCell ref="N66:O66"/>
    <mergeCell ref="L53:M53"/>
    <mergeCell ref="N53:O53"/>
    <mergeCell ref="B32:H32"/>
    <mergeCell ref="Z74:AC74"/>
    <mergeCell ref="B5:H5"/>
    <mergeCell ref="B42:AT42"/>
    <mergeCell ref="T58:U58"/>
    <mergeCell ref="T54:U54"/>
    <mergeCell ref="B84:G84"/>
    <mergeCell ref="I7:P7"/>
    <mergeCell ref="AC58:AD58"/>
    <mergeCell ref="AJ48:AK48"/>
    <mergeCell ref="AF39:AL39"/>
    <mergeCell ref="Q43:W43"/>
    <mergeCell ref="B80:G80"/>
    <mergeCell ref="L58:M58"/>
    <mergeCell ref="I62:J62"/>
    <mergeCell ref="V49:W49"/>
    <mergeCell ref="B79:G79"/>
    <mergeCell ref="AE53:AF53"/>
    <mergeCell ref="I64:J64"/>
    <mergeCell ref="Z71:AC71"/>
    <mergeCell ref="R74:U74"/>
    <mergeCell ref="B81:G81"/>
    <mergeCell ref="J74:M74"/>
    <mergeCell ref="U84:Z84"/>
    <mergeCell ref="AL49:AN49"/>
    <mergeCell ref="Q34:W34"/>
    <mergeCell ref="B91:G91"/>
    <mergeCell ref="AC65:AD65"/>
    <mergeCell ref="AM65:AN65"/>
    <mergeCell ref="X26:AE26"/>
    <mergeCell ref="F48:G48"/>
    <mergeCell ref="H48:I48"/>
    <mergeCell ref="AO56:AP56"/>
    <mergeCell ref="U80:Z80"/>
    <mergeCell ref="B93:G93"/>
    <mergeCell ref="B34:H34"/>
    <mergeCell ref="B28:H28"/>
    <mergeCell ref="T57:U57"/>
    <mergeCell ref="B30:H30"/>
    <mergeCell ref="Z73:AC73"/>
    <mergeCell ref="AN81:AT81"/>
    <mergeCell ref="V55:W55"/>
    <mergeCell ref="K63:M63"/>
    <mergeCell ref="I65:J65"/>
    <mergeCell ref="Q36:W36"/>
    <mergeCell ref="AS64:AT64"/>
    <mergeCell ref="Q30:W30"/>
    <mergeCell ref="Y65:AB65"/>
    <mergeCell ref="AE63:AF63"/>
    <mergeCell ref="AG63:AH63"/>
    <mergeCell ref="X6:AE6"/>
    <mergeCell ref="U85:Z85"/>
    <mergeCell ref="AN79:AT79"/>
    <mergeCell ref="AM54:AN54"/>
    <mergeCell ref="AE57:AF57"/>
    <mergeCell ref="Y64:AB64"/>
    <mergeCell ref="AO54:AP54"/>
    <mergeCell ref="B24:AT24"/>
    <mergeCell ref="AG57:AH57"/>
    <mergeCell ref="U78:Z78"/>
    <mergeCell ref="H82:M82"/>
    <mergeCell ref="I39:P39"/>
    <mergeCell ref="AK65:AL65"/>
    <mergeCell ref="AR48:AT48"/>
    <mergeCell ref="AF25:AT25"/>
    <mergeCell ref="AS62:AT62"/>
    <mergeCell ref="X40:AE40"/>
    <mergeCell ref="Y57:AB57"/>
    <mergeCell ref="P61:R61"/>
    <mergeCell ref="F62:H62"/>
    <mergeCell ref="B36:H36"/>
    <mergeCell ref="AE58:AF58"/>
    <mergeCell ref="AM7:AT7"/>
    <mergeCell ref="B26:H26"/>
    <mergeCell ref="AF30:AL30"/>
    <mergeCell ref="P65:R65"/>
    <mergeCell ref="AM29:AT29"/>
    <mergeCell ref="B64:E64"/>
    <mergeCell ref="J57:K57"/>
    <mergeCell ref="AF31:AL31"/>
    <mergeCell ref="L57:M57"/>
    <mergeCell ref="B77:AT77"/>
    <mergeCell ref="I61:J61"/>
    <mergeCell ref="J71:M71"/>
    <mergeCell ref="AD49:AF49"/>
    <mergeCell ref="AE62:AF62"/>
    <mergeCell ref="J73:M73"/>
    <mergeCell ref="Y62:AB62"/>
    <mergeCell ref="AC64:AD64"/>
    <mergeCell ref="AE64:AF64"/>
    <mergeCell ref="J72:M72"/>
    <mergeCell ref="AF33:AL33"/>
    <mergeCell ref="P57:Q57"/>
    <mergeCell ref="Z72:AC72"/>
    <mergeCell ref="F58:G58"/>
    <mergeCell ref="X31:AE31"/>
    <mergeCell ref="R53:S53"/>
    <mergeCell ref="I35:P35"/>
    <mergeCell ref="F61:H61"/>
    <mergeCell ref="Q37:W37"/>
    <mergeCell ref="AM57:AN57"/>
    <mergeCell ref="AM39:AT39"/>
    <mergeCell ref="B73:I73"/>
    <mergeCell ref="AN83:AT83"/>
    <mergeCell ref="AH84:AM84"/>
    <mergeCell ref="AH72:AK72"/>
    <mergeCell ref="Q38:W38"/>
    <mergeCell ref="AS66:AT66"/>
    <mergeCell ref="B74:I74"/>
    <mergeCell ref="Q40:W40"/>
    <mergeCell ref="B78:G78"/>
    <mergeCell ref="AN84:AT84"/>
    <mergeCell ref="AN78:AT78"/>
    <mergeCell ref="AA82:AG82"/>
    <mergeCell ref="U83:Z83"/>
    <mergeCell ref="AN80:AT80"/>
    <mergeCell ref="AH81:AM81"/>
    <mergeCell ref="AA81:AG81"/>
    <mergeCell ref="AF44:AL44"/>
    <mergeCell ref="S64:T64"/>
    <mergeCell ref="B60:W60"/>
    <mergeCell ref="AD74:AG74"/>
    <mergeCell ref="H93:AT93"/>
    <mergeCell ref="I34:P34"/>
    <mergeCell ref="AQ55:AR55"/>
    <mergeCell ref="Q27:W27"/>
    <mergeCell ref="AS55:AT55"/>
    <mergeCell ref="AE54:AF54"/>
    <mergeCell ref="Y61:AB61"/>
    <mergeCell ref="AG54:AH54"/>
    <mergeCell ref="AL73:AO73"/>
    <mergeCell ref="F66:H66"/>
    <mergeCell ref="B88:G88"/>
    <mergeCell ref="I36:P36"/>
    <mergeCell ref="AK62:AL62"/>
    <mergeCell ref="B82:G82"/>
    <mergeCell ref="AC62:AD62"/>
    <mergeCell ref="AM62:AN62"/>
    <mergeCell ref="AM56:AN56"/>
    <mergeCell ref="AE56:AF56"/>
    <mergeCell ref="AG56:AH56"/>
    <mergeCell ref="AM34:AT34"/>
    <mergeCell ref="AL74:AO74"/>
    <mergeCell ref="Y56:AB56"/>
    <mergeCell ref="I66:J66"/>
    <mergeCell ref="B87:AT87"/>
  </mergeCells>
  <pageMargins left="0.75" right="0.75" top="1" bottom="1" header="0.5" footer="0.5"/>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FB79E"/>
    <pageSetUpPr fitToPage="1"/>
  </sheetPr>
  <dimension ref="A1:CA97"/>
  <sheetViews>
    <sheetView showGridLines="0" workbookViewId="0">
      <selection activeCell="H90" sqref="H90:AT90"/>
    </sheetView>
  </sheetViews>
  <sheetFormatPr defaultRowHeight="15" x14ac:dyDescent="0.25"/>
  <cols>
    <col min="1" max="1" width="2" style="1" customWidth="1"/>
    <col min="2" max="46" width="7" style="1" customWidth="1"/>
    <col min="47" max="79" width="13" style="1" customWidth="1"/>
  </cols>
  <sheetData>
    <row r="1" spans="2:46" ht="3.95" customHeight="1" x14ac:dyDescent="0.25"/>
    <row r="2" spans="2:46" ht="99.95" customHeight="1" x14ac:dyDescent="0.25"/>
    <row r="3" spans="2:46" ht="18" customHeight="1" x14ac:dyDescent="0.25">
      <c r="B3" s="142" t="s">
        <v>111</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row>
    <row r="4" spans="2:46" ht="8.1" customHeight="1" x14ac:dyDescent="0.25"/>
    <row r="5" spans="2:46" ht="3.95" customHeight="1" x14ac:dyDescent="0.25">
      <c r="B5" s="73"/>
      <c r="C5" s="12"/>
      <c r="D5" s="12"/>
      <c r="E5" s="12"/>
      <c r="F5" s="12"/>
      <c r="G5" s="12"/>
      <c r="H5" s="12"/>
      <c r="I5" s="73"/>
      <c r="J5" s="12"/>
      <c r="K5" s="12"/>
      <c r="L5" s="12"/>
      <c r="M5" s="12"/>
      <c r="N5" s="12"/>
      <c r="O5" s="12"/>
      <c r="P5" s="12"/>
      <c r="Q5" s="73"/>
      <c r="R5" s="12"/>
      <c r="S5" s="12"/>
      <c r="T5" s="12"/>
      <c r="U5" s="12"/>
      <c r="V5" s="12"/>
      <c r="W5" s="12"/>
      <c r="X5" s="73"/>
      <c r="Y5" s="12"/>
      <c r="Z5" s="12"/>
      <c r="AA5" s="12"/>
      <c r="AB5" s="12"/>
      <c r="AC5" s="12"/>
      <c r="AD5" s="12"/>
      <c r="AE5" s="12"/>
      <c r="AF5" s="73"/>
      <c r="AG5" s="12"/>
      <c r="AH5" s="12"/>
      <c r="AI5" s="12"/>
      <c r="AJ5" s="12"/>
      <c r="AK5" s="12"/>
      <c r="AL5" s="12"/>
      <c r="AM5" s="73"/>
      <c r="AN5" s="12"/>
      <c r="AO5" s="12"/>
      <c r="AP5" s="12"/>
      <c r="AQ5" s="12"/>
      <c r="AR5" s="12"/>
      <c r="AS5" s="12"/>
      <c r="AT5" s="12"/>
    </row>
    <row r="6" spans="2:46" ht="21" customHeight="1" x14ac:dyDescent="0.25">
      <c r="B6" s="143">
        <v>1381.1</v>
      </c>
      <c r="C6" s="12"/>
      <c r="D6" s="12"/>
      <c r="E6" s="12"/>
      <c r="F6" s="12"/>
      <c r="G6" s="12"/>
      <c r="H6" s="12"/>
      <c r="I6" s="143">
        <v>1598.4</v>
      </c>
      <c r="J6" s="12"/>
      <c r="K6" s="12"/>
      <c r="L6" s="12"/>
      <c r="M6" s="12"/>
      <c r="N6" s="12"/>
      <c r="O6" s="12"/>
      <c r="P6" s="12"/>
      <c r="Q6" s="207">
        <v>19.595949999999998</v>
      </c>
      <c r="R6" s="12"/>
      <c r="S6" s="12"/>
      <c r="T6" s="12"/>
      <c r="U6" s="12"/>
      <c r="V6" s="12"/>
      <c r="W6" s="12"/>
      <c r="X6" s="60">
        <v>0.42499999999999999</v>
      </c>
      <c r="Y6" s="12"/>
      <c r="Z6" s="12"/>
      <c r="AA6" s="12"/>
      <c r="AB6" s="12"/>
      <c r="AC6" s="12"/>
      <c r="AD6" s="12"/>
      <c r="AE6" s="12"/>
      <c r="AF6" s="165">
        <v>134.38</v>
      </c>
      <c r="AG6" s="12"/>
      <c r="AH6" s="12"/>
      <c r="AI6" s="12"/>
      <c r="AJ6" s="12"/>
      <c r="AK6" s="12"/>
      <c r="AL6" s="12"/>
      <c r="AM6" s="175">
        <v>1483</v>
      </c>
      <c r="AN6" s="12"/>
      <c r="AO6" s="12"/>
      <c r="AP6" s="12"/>
      <c r="AQ6" s="12"/>
      <c r="AR6" s="12"/>
      <c r="AS6" s="12"/>
      <c r="AT6" s="12"/>
    </row>
    <row r="7" spans="2:46" ht="21.95" customHeight="1" x14ac:dyDescent="0.25">
      <c r="B7" s="76" t="s">
        <v>1</v>
      </c>
      <c r="C7" s="12"/>
      <c r="D7" s="12"/>
      <c r="E7" s="12"/>
      <c r="F7" s="12"/>
      <c r="G7" s="12"/>
      <c r="H7" s="12"/>
      <c r="I7" s="76" t="s">
        <v>2</v>
      </c>
      <c r="J7" s="12"/>
      <c r="K7" s="12"/>
      <c r="L7" s="12"/>
      <c r="M7" s="12"/>
      <c r="N7" s="12"/>
      <c r="O7" s="12"/>
      <c r="P7" s="12"/>
      <c r="Q7" s="76" t="s">
        <v>3</v>
      </c>
      <c r="R7" s="12"/>
      <c r="S7" s="12"/>
      <c r="T7" s="12"/>
      <c r="U7" s="12"/>
      <c r="V7" s="12"/>
      <c r="W7" s="12"/>
      <c r="X7" s="76" t="s">
        <v>4</v>
      </c>
      <c r="Y7" s="12"/>
      <c r="Z7" s="12"/>
      <c r="AA7" s="12"/>
      <c r="AB7" s="12"/>
      <c r="AC7" s="12"/>
      <c r="AD7" s="12"/>
      <c r="AE7" s="12"/>
      <c r="AF7" s="76" t="s">
        <v>5</v>
      </c>
      <c r="AG7" s="12"/>
      <c r="AH7" s="12"/>
      <c r="AI7" s="12"/>
      <c r="AJ7" s="12"/>
      <c r="AK7" s="12"/>
      <c r="AL7" s="12"/>
      <c r="AM7" s="76" t="s">
        <v>6</v>
      </c>
      <c r="AN7" s="12"/>
      <c r="AO7" s="12"/>
      <c r="AP7" s="12"/>
      <c r="AQ7" s="12"/>
      <c r="AR7" s="12"/>
      <c r="AS7" s="12"/>
      <c r="AT7" s="12"/>
    </row>
    <row r="8" spans="2:46" ht="9" customHeight="1" x14ac:dyDescent="0.25"/>
    <row r="24" spans="2:46" ht="18.95" customHeight="1" x14ac:dyDescent="0.25">
      <c r="B24" s="37" t="s">
        <v>7</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row>
    <row r="25" spans="2:46" ht="15.95" customHeight="1" x14ac:dyDescent="0.25">
      <c r="B25" s="71" t="s">
        <v>8</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5"/>
      <c r="AF25" s="71" t="s">
        <v>9</v>
      </c>
      <c r="AG25" s="14"/>
      <c r="AH25" s="14"/>
      <c r="AI25" s="14"/>
      <c r="AJ25" s="14"/>
      <c r="AK25" s="14"/>
      <c r="AL25" s="14"/>
      <c r="AM25" s="14"/>
      <c r="AN25" s="14"/>
      <c r="AO25" s="14"/>
      <c r="AP25" s="14"/>
      <c r="AQ25" s="14"/>
      <c r="AR25" s="14"/>
      <c r="AS25" s="14"/>
      <c r="AT25" s="15"/>
    </row>
    <row r="26" spans="2:46" ht="18" customHeight="1" x14ac:dyDescent="0.25">
      <c r="B26" s="69" t="s">
        <v>10</v>
      </c>
      <c r="C26" s="14"/>
      <c r="D26" s="14"/>
      <c r="E26" s="14"/>
      <c r="F26" s="14"/>
      <c r="G26" s="14"/>
      <c r="H26" s="15"/>
      <c r="I26" s="69" t="s">
        <v>11</v>
      </c>
      <c r="J26" s="14"/>
      <c r="K26" s="14"/>
      <c r="L26" s="14"/>
      <c r="M26" s="14"/>
      <c r="N26" s="14"/>
      <c r="O26" s="14"/>
      <c r="P26" s="15"/>
      <c r="Q26" s="69" t="s">
        <v>12</v>
      </c>
      <c r="R26" s="14"/>
      <c r="S26" s="14"/>
      <c r="T26" s="14"/>
      <c r="U26" s="14"/>
      <c r="V26" s="14"/>
      <c r="W26" s="15"/>
      <c r="X26" s="69" t="s">
        <v>13</v>
      </c>
      <c r="Y26" s="14"/>
      <c r="Z26" s="14"/>
      <c r="AA26" s="14"/>
      <c r="AB26" s="14"/>
      <c r="AC26" s="14"/>
      <c r="AD26" s="14"/>
      <c r="AE26" s="15"/>
      <c r="AF26" s="69" t="s">
        <v>13</v>
      </c>
      <c r="AG26" s="14"/>
      <c r="AH26" s="14"/>
      <c r="AI26" s="14"/>
      <c r="AJ26" s="14"/>
      <c r="AK26" s="14"/>
      <c r="AL26" s="15"/>
      <c r="AM26" s="69" t="s">
        <v>10</v>
      </c>
      <c r="AN26" s="14"/>
      <c r="AO26" s="14"/>
      <c r="AP26" s="14"/>
      <c r="AQ26" s="14"/>
      <c r="AR26" s="14"/>
      <c r="AS26" s="14"/>
      <c r="AT26" s="15"/>
    </row>
    <row r="27" spans="2:46" ht="12.95" customHeight="1" x14ac:dyDescent="0.25">
      <c r="B27" s="114">
        <v>0</v>
      </c>
      <c r="C27" s="14"/>
      <c r="D27" s="14"/>
      <c r="E27" s="14"/>
      <c r="F27" s="14"/>
      <c r="G27" s="14"/>
      <c r="H27" s="15"/>
      <c r="I27" s="199">
        <v>0</v>
      </c>
      <c r="J27" s="14"/>
      <c r="K27" s="14"/>
      <c r="L27" s="14"/>
      <c r="M27" s="14"/>
      <c r="N27" s="14"/>
      <c r="O27" s="14"/>
      <c r="P27" s="15"/>
      <c r="Q27" s="17">
        <v>0</v>
      </c>
      <c r="R27" s="14"/>
      <c r="S27" s="14"/>
      <c r="T27" s="14"/>
      <c r="U27" s="14"/>
      <c r="V27" s="14"/>
      <c r="W27" s="15"/>
      <c r="X27" s="105">
        <v>0</v>
      </c>
      <c r="Y27" s="14"/>
      <c r="Z27" s="14"/>
      <c r="AA27" s="14"/>
      <c r="AB27" s="14"/>
      <c r="AC27" s="14"/>
      <c r="AD27" s="14"/>
      <c r="AE27" s="15"/>
      <c r="AF27" s="96">
        <v>30000</v>
      </c>
      <c r="AG27" s="14"/>
      <c r="AH27" s="14"/>
      <c r="AI27" s="14"/>
      <c r="AJ27" s="14"/>
      <c r="AK27" s="14"/>
      <c r="AL27" s="15"/>
      <c r="AM27" s="194">
        <v>587.87870284999997</v>
      </c>
      <c r="AN27" s="14"/>
      <c r="AO27" s="14"/>
      <c r="AP27" s="14"/>
      <c r="AQ27" s="14"/>
      <c r="AR27" s="14"/>
      <c r="AS27" s="14"/>
      <c r="AT27" s="15"/>
    </row>
    <row r="28" spans="2:46" ht="12.95" customHeight="1" x14ac:dyDescent="0.25">
      <c r="B28" s="40">
        <v>8.32830285</v>
      </c>
      <c r="C28" s="14"/>
      <c r="D28" s="14"/>
      <c r="E28" s="14"/>
      <c r="F28" s="14"/>
      <c r="G28" s="14"/>
      <c r="H28" s="15"/>
      <c r="I28" s="110">
        <v>8.3290285000000002E-3</v>
      </c>
      <c r="J28" s="14"/>
      <c r="K28" s="14"/>
      <c r="L28" s="14"/>
      <c r="M28" s="14"/>
      <c r="N28" s="14"/>
      <c r="O28" s="14"/>
      <c r="P28" s="15"/>
      <c r="Q28" s="204">
        <v>0.42510284999999998</v>
      </c>
      <c r="R28" s="14"/>
      <c r="S28" s="14"/>
      <c r="T28" s="14"/>
      <c r="U28" s="14"/>
      <c r="V28" s="14"/>
      <c r="W28" s="15"/>
      <c r="X28" s="77">
        <v>425</v>
      </c>
      <c r="Y28" s="14"/>
      <c r="Z28" s="14"/>
      <c r="AA28" s="14"/>
      <c r="AB28" s="14"/>
      <c r="AC28" s="14"/>
      <c r="AD28" s="14"/>
      <c r="AE28" s="15"/>
      <c r="AF28" s="197">
        <v>8000</v>
      </c>
      <c r="AG28" s="14"/>
      <c r="AH28" s="14"/>
      <c r="AI28" s="14"/>
      <c r="AJ28" s="14"/>
      <c r="AK28" s="14"/>
      <c r="AL28" s="15"/>
      <c r="AM28" s="210">
        <v>156.76760285</v>
      </c>
      <c r="AN28" s="14"/>
      <c r="AO28" s="14"/>
      <c r="AP28" s="14"/>
      <c r="AQ28" s="14"/>
      <c r="AR28" s="14"/>
      <c r="AS28" s="14"/>
      <c r="AT28" s="15"/>
    </row>
    <row r="29" spans="2:46" ht="12.95" customHeight="1" x14ac:dyDescent="0.25">
      <c r="B29" s="169">
        <v>9.2688028500000001</v>
      </c>
      <c r="C29" s="14"/>
      <c r="D29" s="14"/>
      <c r="E29" s="14"/>
      <c r="F29" s="14"/>
      <c r="G29" s="14"/>
      <c r="H29" s="15"/>
      <c r="I29" s="139">
        <v>9.2680285000000008E-3</v>
      </c>
      <c r="J29" s="14"/>
      <c r="K29" s="14"/>
      <c r="L29" s="14"/>
      <c r="M29" s="14"/>
      <c r="N29" s="14"/>
      <c r="O29" s="14"/>
      <c r="P29" s="15"/>
      <c r="Q29" s="163">
        <v>0.47300284999999997</v>
      </c>
      <c r="R29" s="14"/>
      <c r="S29" s="14"/>
      <c r="T29" s="14"/>
      <c r="U29" s="14"/>
      <c r="V29" s="14"/>
      <c r="W29" s="15"/>
      <c r="X29" s="184">
        <v>473</v>
      </c>
      <c r="Y29" s="14"/>
      <c r="Z29" s="14"/>
      <c r="AA29" s="14"/>
      <c r="AB29" s="14"/>
      <c r="AC29" s="14"/>
      <c r="AD29" s="14"/>
      <c r="AE29" s="15"/>
      <c r="AF29" s="206">
        <v>3000</v>
      </c>
      <c r="AG29" s="14"/>
      <c r="AH29" s="14"/>
      <c r="AI29" s="14"/>
      <c r="AJ29" s="14"/>
      <c r="AK29" s="14"/>
      <c r="AL29" s="15"/>
      <c r="AM29" s="49">
        <v>58.788002849999998</v>
      </c>
      <c r="AN29" s="14"/>
      <c r="AO29" s="14"/>
      <c r="AP29" s="14"/>
      <c r="AQ29" s="14"/>
      <c r="AR29" s="14"/>
      <c r="AS29" s="14"/>
      <c r="AT29" s="15"/>
    </row>
    <row r="30" spans="2:46" ht="12.95" customHeight="1" x14ac:dyDescent="0.25">
      <c r="B30" s="72">
        <v>10.31540285</v>
      </c>
      <c r="C30" s="14"/>
      <c r="D30" s="14"/>
      <c r="E30" s="14"/>
      <c r="F30" s="14"/>
      <c r="G30" s="14"/>
      <c r="H30" s="15"/>
      <c r="I30" s="215">
        <v>1.0314028500000001E-2</v>
      </c>
      <c r="J30" s="14"/>
      <c r="K30" s="14"/>
      <c r="L30" s="14"/>
      <c r="M30" s="14"/>
      <c r="N30" s="14"/>
      <c r="O30" s="14"/>
      <c r="P30" s="15"/>
      <c r="Q30" s="93">
        <v>0.52650284999999997</v>
      </c>
      <c r="R30" s="14"/>
      <c r="S30" s="14"/>
      <c r="T30" s="14"/>
      <c r="U30" s="14"/>
      <c r="V30" s="14"/>
      <c r="W30" s="15"/>
      <c r="X30" s="111">
        <v>526</v>
      </c>
      <c r="Y30" s="14"/>
      <c r="Z30" s="14"/>
      <c r="AA30" s="14"/>
      <c r="AB30" s="14"/>
      <c r="AC30" s="14"/>
      <c r="AD30" s="14"/>
      <c r="AE30" s="15"/>
      <c r="AF30" s="47">
        <v>1500</v>
      </c>
      <c r="AG30" s="14"/>
      <c r="AH30" s="14"/>
      <c r="AI30" s="14"/>
      <c r="AJ30" s="14"/>
      <c r="AK30" s="14"/>
      <c r="AL30" s="15"/>
      <c r="AM30" s="129">
        <v>29.39380285</v>
      </c>
      <c r="AN30" s="14"/>
      <c r="AO30" s="14"/>
      <c r="AP30" s="14"/>
      <c r="AQ30" s="14"/>
      <c r="AR30" s="14"/>
      <c r="AS30" s="14"/>
      <c r="AT30" s="15"/>
    </row>
    <row r="31" spans="2:46" ht="12.95" customHeight="1" x14ac:dyDescent="0.25">
      <c r="B31" s="104">
        <v>11.47930285</v>
      </c>
      <c r="C31" s="14"/>
      <c r="D31" s="14"/>
      <c r="E31" s="14"/>
      <c r="F31" s="14"/>
      <c r="G31" s="14"/>
      <c r="H31" s="15"/>
      <c r="I31" s="141">
        <v>1.1478028499999999E-2</v>
      </c>
      <c r="J31" s="14"/>
      <c r="K31" s="14"/>
      <c r="L31" s="14"/>
      <c r="M31" s="14"/>
      <c r="N31" s="14"/>
      <c r="O31" s="14"/>
      <c r="P31" s="15"/>
      <c r="Q31" s="167">
        <v>0.58590284999999998</v>
      </c>
      <c r="R31" s="14"/>
      <c r="S31" s="14"/>
      <c r="T31" s="14"/>
      <c r="U31" s="14"/>
      <c r="V31" s="14"/>
      <c r="W31" s="15"/>
      <c r="X31" s="188">
        <v>586</v>
      </c>
      <c r="Y31" s="14"/>
      <c r="Z31" s="14"/>
      <c r="AA31" s="14"/>
      <c r="AB31" s="14"/>
      <c r="AC31" s="14"/>
      <c r="AD31" s="14"/>
      <c r="AE31" s="15"/>
      <c r="AF31" s="51">
        <v>1000</v>
      </c>
      <c r="AG31" s="14"/>
      <c r="AH31" s="14"/>
      <c r="AI31" s="14"/>
      <c r="AJ31" s="14"/>
      <c r="AK31" s="14"/>
      <c r="AL31" s="15"/>
      <c r="AM31" s="98">
        <v>19.596002850000001</v>
      </c>
      <c r="AN31" s="14"/>
      <c r="AO31" s="14"/>
      <c r="AP31" s="14"/>
      <c r="AQ31" s="14"/>
      <c r="AR31" s="14"/>
      <c r="AS31" s="14"/>
      <c r="AT31" s="15"/>
    </row>
    <row r="32" spans="2:46" ht="12.95" customHeight="1" x14ac:dyDescent="0.25">
      <c r="B32" s="108">
        <v>12.774602850000001</v>
      </c>
      <c r="C32" s="14"/>
      <c r="D32" s="14"/>
      <c r="E32" s="14"/>
      <c r="F32" s="14"/>
      <c r="G32" s="14"/>
      <c r="H32" s="15"/>
      <c r="I32" s="157">
        <v>1.27760285E-2</v>
      </c>
      <c r="J32" s="14"/>
      <c r="K32" s="14"/>
      <c r="L32" s="14"/>
      <c r="M32" s="14"/>
      <c r="N32" s="14"/>
      <c r="O32" s="14"/>
      <c r="P32" s="15"/>
      <c r="Q32" s="180">
        <v>0.65180285000000004</v>
      </c>
      <c r="R32" s="14"/>
      <c r="S32" s="14"/>
      <c r="T32" s="14"/>
      <c r="U32" s="14"/>
      <c r="V32" s="14"/>
      <c r="W32" s="15"/>
      <c r="X32" s="156">
        <v>652</v>
      </c>
      <c r="Y32" s="14"/>
      <c r="Z32" s="14"/>
      <c r="AA32" s="14"/>
      <c r="AB32" s="14"/>
      <c r="AC32" s="14"/>
      <c r="AD32" s="14"/>
      <c r="AE32" s="15"/>
      <c r="AF32" s="126">
        <v>899</v>
      </c>
      <c r="AG32" s="14"/>
      <c r="AH32" s="14"/>
      <c r="AI32" s="14"/>
      <c r="AJ32" s="14"/>
      <c r="AK32" s="14"/>
      <c r="AL32" s="15"/>
      <c r="AM32" s="130">
        <v>17.60880285</v>
      </c>
      <c r="AN32" s="14"/>
      <c r="AO32" s="14"/>
      <c r="AP32" s="14"/>
      <c r="AQ32" s="14"/>
      <c r="AR32" s="14"/>
      <c r="AS32" s="14"/>
      <c r="AT32" s="15"/>
    </row>
    <row r="33" spans="2:46" ht="12.95" customHeight="1" x14ac:dyDescent="0.25">
      <c r="B33" s="33">
        <v>14.21690285</v>
      </c>
      <c r="C33" s="14"/>
      <c r="D33" s="14"/>
      <c r="E33" s="14"/>
      <c r="F33" s="14"/>
      <c r="G33" s="14"/>
      <c r="H33" s="15"/>
      <c r="I33" s="211">
        <v>1.42180285E-2</v>
      </c>
      <c r="J33" s="14"/>
      <c r="K33" s="14"/>
      <c r="L33" s="14"/>
      <c r="M33" s="14"/>
      <c r="N33" s="14"/>
      <c r="O33" s="14"/>
      <c r="P33" s="15"/>
      <c r="Q33" s="149">
        <v>0.72550285000000003</v>
      </c>
      <c r="R33" s="14"/>
      <c r="S33" s="14"/>
      <c r="T33" s="14"/>
      <c r="U33" s="14"/>
      <c r="V33" s="14"/>
      <c r="W33" s="15"/>
      <c r="X33" s="117">
        <v>726</v>
      </c>
      <c r="Y33" s="14"/>
      <c r="Z33" s="14"/>
      <c r="AA33" s="14"/>
      <c r="AB33" s="14"/>
      <c r="AC33" s="14"/>
      <c r="AD33" s="14"/>
      <c r="AE33" s="15"/>
      <c r="AF33" s="160">
        <v>807</v>
      </c>
      <c r="AG33" s="14"/>
      <c r="AH33" s="14"/>
      <c r="AI33" s="14"/>
      <c r="AJ33" s="14"/>
      <c r="AK33" s="14"/>
      <c r="AL33" s="15"/>
      <c r="AM33" s="70">
        <v>15.821802849999999</v>
      </c>
      <c r="AN33" s="14"/>
      <c r="AO33" s="14"/>
      <c r="AP33" s="14"/>
      <c r="AQ33" s="14"/>
      <c r="AR33" s="14"/>
      <c r="AS33" s="14"/>
      <c r="AT33" s="15"/>
    </row>
    <row r="34" spans="2:46" ht="12.95" customHeight="1" x14ac:dyDescent="0.25">
      <c r="B34" s="70">
        <v>15.821802849999999</v>
      </c>
      <c r="C34" s="14"/>
      <c r="D34" s="14"/>
      <c r="E34" s="14"/>
      <c r="F34" s="14"/>
      <c r="G34" s="14"/>
      <c r="H34" s="15"/>
      <c r="I34" s="13">
        <v>1.5822028500000002E-2</v>
      </c>
      <c r="J34" s="14"/>
      <c r="K34" s="14"/>
      <c r="L34" s="14"/>
      <c r="M34" s="14"/>
      <c r="N34" s="14"/>
      <c r="O34" s="14"/>
      <c r="P34" s="15"/>
      <c r="Q34" s="86">
        <v>0.80740285000000001</v>
      </c>
      <c r="R34" s="14"/>
      <c r="S34" s="14"/>
      <c r="T34" s="14"/>
      <c r="U34" s="14"/>
      <c r="V34" s="14"/>
      <c r="W34" s="15"/>
      <c r="X34" s="160">
        <v>807</v>
      </c>
      <c r="Y34" s="14"/>
      <c r="Z34" s="14"/>
      <c r="AA34" s="14"/>
      <c r="AB34" s="14"/>
      <c r="AC34" s="14"/>
      <c r="AD34" s="14"/>
      <c r="AE34" s="15"/>
      <c r="AF34" s="117">
        <v>726</v>
      </c>
      <c r="AG34" s="14"/>
      <c r="AH34" s="14"/>
      <c r="AI34" s="14"/>
      <c r="AJ34" s="14"/>
      <c r="AK34" s="14"/>
      <c r="AL34" s="15"/>
      <c r="AM34" s="33">
        <v>14.21690285</v>
      </c>
      <c r="AN34" s="14"/>
      <c r="AO34" s="14"/>
      <c r="AP34" s="14"/>
      <c r="AQ34" s="14"/>
      <c r="AR34" s="14"/>
      <c r="AS34" s="14"/>
      <c r="AT34" s="15"/>
    </row>
    <row r="35" spans="2:46" ht="12.95" customHeight="1" x14ac:dyDescent="0.25">
      <c r="B35" s="130">
        <v>17.60880285</v>
      </c>
      <c r="C35" s="14"/>
      <c r="D35" s="14"/>
      <c r="E35" s="14"/>
      <c r="F35" s="14"/>
      <c r="G35" s="14"/>
      <c r="H35" s="15"/>
      <c r="I35" s="212">
        <v>1.7609028499999999E-2</v>
      </c>
      <c r="J35" s="14"/>
      <c r="K35" s="14"/>
      <c r="L35" s="14"/>
      <c r="M35" s="14"/>
      <c r="N35" s="14"/>
      <c r="O35" s="14"/>
      <c r="P35" s="15"/>
      <c r="Q35" s="161">
        <v>0.89860284999999995</v>
      </c>
      <c r="R35" s="14"/>
      <c r="S35" s="14"/>
      <c r="T35" s="14"/>
      <c r="U35" s="14"/>
      <c r="V35" s="14"/>
      <c r="W35" s="15"/>
      <c r="X35" s="126">
        <v>899</v>
      </c>
      <c r="Y35" s="14"/>
      <c r="Z35" s="14"/>
      <c r="AA35" s="14"/>
      <c r="AB35" s="14"/>
      <c r="AC35" s="14"/>
      <c r="AD35" s="14"/>
      <c r="AE35" s="15"/>
      <c r="AF35" s="156">
        <v>652</v>
      </c>
      <c r="AG35" s="14"/>
      <c r="AH35" s="14"/>
      <c r="AI35" s="14"/>
      <c r="AJ35" s="14"/>
      <c r="AK35" s="14"/>
      <c r="AL35" s="15"/>
      <c r="AM35" s="108">
        <v>12.774602850000001</v>
      </c>
      <c r="AN35" s="14"/>
      <c r="AO35" s="14"/>
      <c r="AP35" s="14"/>
      <c r="AQ35" s="14"/>
      <c r="AR35" s="14"/>
      <c r="AS35" s="14"/>
      <c r="AT35" s="15"/>
    </row>
    <row r="36" spans="2:46" ht="12.95" customHeight="1" x14ac:dyDescent="0.25">
      <c r="B36" s="98">
        <v>19.596002850000001</v>
      </c>
      <c r="C36" s="14"/>
      <c r="D36" s="14"/>
      <c r="E36" s="14"/>
      <c r="F36" s="14"/>
      <c r="G36" s="14"/>
      <c r="H36" s="15"/>
      <c r="I36" s="25">
        <v>1.9596028500000001E-2</v>
      </c>
      <c r="J36" s="14"/>
      <c r="K36" s="14"/>
      <c r="L36" s="14"/>
      <c r="M36" s="14"/>
      <c r="N36" s="14"/>
      <c r="O36" s="14"/>
      <c r="P36" s="15"/>
      <c r="Q36" s="91">
        <v>1</v>
      </c>
      <c r="R36" s="14"/>
      <c r="S36" s="14"/>
      <c r="T36" s="14"/>
      <c r="U36" s="14"/>
      <c r="V36" s="14"/>
      <c r="W36" s="15"/>
      <c r="X36" s="51">
        <v>1000</v>
      </c>
      <c r="Y36" s="14"/>
      <c r="Z36" s="14"/>
      <c r="AA36" s="14"/>
      <c r="AB36" s="14"/>
      <c r="AC36" s="14"/>
      <c r="AD36" s="14"/>
      <c r="AE36" s="15"/>
      <c r="AF36" s="188">
        <v>586</v>
      </c>
      <c r="AG36" s="14"/>
      <c r="AH36" s="14"/>
      <c r="AI36" s="14"/>
      <c r="AJ36" s="14"/>
      <c r="AK36" s="14"/>
      <c r="AL36" s="15"/>
      <c r="AM36" s="104">
        <v>11.47930285</v>
      </c>
      <c r="AN36" s="14"/>
      <c r="AO36" s="14"/>
      <c r="AP36" s="14"/>
      <c r="AQ36" s="14"/>
      <c r="AR36" s="14"/>
      <c r="AS36" s="14"/>
      <c r="AT36" s="15"/>
    </row>
    <row r="37" spans="2:46" ht="12.95" customHeight="1" x14ac:dyDescent="0.25">
      <c r="B37" s="129">
        <v>29.39380285</v>
      </c>
      <c r="C37" s="14"/>
      <c r="D37" s="14"/>
      <c r="E37" s="14"/>
      <c r="F37" s="14"/>
      <c r="G37" s="14"/>
      <c r="H37" s="15"/>
      <c r="I37" s="198">
        <v>2.93950285E-2</v>
      </c>
      <c r="J37" s="14"/>
      <c r="K37" s="14"/>
      <c r="L37" s="14"/>
      <c r="M37" s="14"/>
      <c r="N37" s="14"/>
      <c r="O37" s="14"/>
      <c r="P37" s="15"/>
      <c r="Q37" s="39">
        <v>1.50010285</v>
      </c>
      <c r="R37" s="14"/>
      <c r="S37" s="14"/>
      <c r="T37" s="14"/>
      <c r="U37" s="14"/>
      <c r="V37" s="14"/>
      <c r="W37" s="15"/>
      <c r="X37" s="47">
        <v>1500</v>
      </c>
      <c r="Y37" s="14"/>
      <c r="Z37" s="14"/>
      <c r="AA37" s="14"/>
      <c r="AB37" s="14"/>
      <c r="AC37" s="14"/>
      <c r="AD37" s="14"/>
      <c r="AE37" s="15"/>
      <c r="AF37" s="111">
        <v>526</v>
      </c>
      <c r="AG37" s="14"/>
      <c r="AH37" s="14"/>
      <c r="AI37" s="14"/>
      <c r="AJ37" s="14"/>
      <c r="AK37" s="14"/>
      <c r="AL37" s="15"/>
      <c r="AM37" s="72">
        <v>10.31540285</v>
      </c>
      <c r="AN37" s="14"/>
      <c r="AO37" s="14"/>
      <c r="AP37" s="14"/>
      <c r="AQ37" s="14"/>
      <c r="AR37" s="14"/>
      <c r="AS37" s="14"/>
      <c r="AT37" s="15"/>
    </row>
    <row r="38" spans="2:46" ht="12.95" customHeight="1" x14ac:dyDescent="0.25">
      <c r="B38" s="49">
        <v>58.788002849999998</v>
      </c>
      <c r="C38" s="14"/>
      <c r="D38" s="14"/>
      <c r="E38" s="14"/>
      <c r="F38" s="14"/>
      <c r="G38" s="14"/>
      <c r="H38" s="15"/>
      <c r="I38" s="166">
        <v>5.87890285E-2</v>
      </c>
      <c r="J38" s="14"/>
      <c r="K38" s="14"/>
      <c r="L38" s="14"/>
      <c r="M38" s="14"/>
      <c r="N38" s="14"/>
      <c r="O38" s="14"/>
      <c r="P38" s="15"/>
      <c r="Q38" s="44">
        <v>3.0001028500000002</v>
      </c>
      <c r="R38" s="14"/>
      <c r="S38" s="14"/>
      <c r="T38" s="14"/>
      <c r="U38" s="14"/>
      <c r="V38" s="14"/>
      <c r="W38" s="15"/>
      <c r="X38" s="206">
        <v>3000</v>
      </c>
      <c r="Y38" s="14"/>
      <c r="Z38" s="14"/>
      <c r="AA38" s="14"/>
      <c r="AB38" s="14"/>
      <c r="AC38" s="14"/>
      <c r="AD38" s="14"/>
      <c r="AE38" s="15"/>
      <c r="AF38" s="184">
        <v>473</v>
      </c>
      <c r="AG38" s="14"/>
      <c r="AH38" s="14"/>
      <c r="AI38" s="14"/>
      <c r="AJ38" s="14"/>
      <c r="AK38" s="14"/>
      <c r="AL38" s="15"/>
      <c r="AM38" s="169">
        <v>9.2688028500000001</v>
      </c>
      <c r="AN38" s="14"/>
      <c r="AO38" s="14"/>
      <c r="AP38" s="14"/>
      <c r="AQ38" s="14"/>
      <c r="AR38" s="14"/>
      <c r="AS38" s="14"/>
      <c r="AT38" s="15"/>
    </row>
    <row r="39" spans="2:46" ht="12.95" customHeight="1" x14ac:dyDescent="0.25">
      <c r="B39" s="210">
        <v>156.76760285</v>
      </c>
      <c r="C39" s="14"/>
      <c r="D39" s="14"/>
      <c r="E39" s="14"/>
      <c r="F39" s="14"/>
      <c r="G39" s="14"/>
      <c r="H39" s="15"/>
      <c r="I39" s="65">
        <v>0.15676902849999999</v>
      </c>
      <c r="J39" s="14"/>
      <c r="K39" s="14"/>
      <c r="L39" s="14"/>
      <c r="M39" s="14"/>
      <c r="N39" s="14"/>
      <c r="O39" s="14"/>
      <c r="P39" s="15"/>
      <c r="Q39" s="116">
        <v>8.0001028499999993</v>
      </c>
      <c r="R39" s="14"/>
      <c r="S39" s="14"/>
      <c r="T39" s="14"/>
      <c r="U39" s="14"/>
      <c r="V39" s="14"/>
      <c r="W39" s="15"/>
      <c r="X39" s="197">
        <v>8000</v>
      </c>
      <c r="Y39" s="14"/>
      <c r="Z39" s="14"/>
      <c r="AA39" s="14"/>
      <c r="AB39" s="14"/>
      <c r="AC39" s="14"/>
      <c r="AD39" s="14"/>
      <c r="AE39" s="15"/>
      <c r="AF39" s="77">
        <v>425</v>
      </c>
      <c r="AG39" s="14"/>
      <c r="AH39" s="14"/>
      <c r="AI39" s="14"/>
      <c r="AJ39" s="14"/>
      <c r="AK39" s="14"/>
      <c r="AL39" s="15"/>
      <c r="AM39" s="40">
        <v>8.32830285</v>
      </c>
      <c r="AN39" s="14"/>
      <c r="AO39" s="14"/>
      <c r="AP39" s="14"/>
      <c r="AQ39" s="14"/>
      <c r="AR39" s="14"/>
      <c r="AS39" s="14"/>
      <c r="AT39" s="15"/>
    </row>
    <row r="40" spans="2:46" ht="12.95" customHeight="1" x14ac:dyDescent="0.25">
      <c r="B40" s="194">
        <v>587.87870284999997</v>
      </c>
      <c r="C40" s="14"/>
      <c r="D40" s="14"/>
      <c r="E40" s="14"/>
      <c r="F40" s="14"/>
      <c r="G40" s="14"/>
      <c r="H40" s="15"/>
      <c r="I40" s="171">
        <v>0.58787802850000004</v>
      </c>
      <c r="J40" s="14"/>
      <c r="K40" s="14"/>
      <c r="L40" s="14"/>
      <c r="M40" s="14"/>
      <c r="N40" s="14"/>
      <c r="O40" s="14"/>
      <c r="P40" s="15"/>
      <c r="Q40" s="46">
        <v>30.000002850000001</v>
      </c>
      <c r="R40" s="14"/>
      <c r="S40" s="14"/>
      <c r="T40" s="14"/>
      <c r="U40" s="14"/>
      <c r="V40" s="14"/>
      <c r="W40" s="15"/>
      <c r="X40" s="96">
        <v>30000</v>
      </c>
      <c r="Y40" s="14"/>
      <c r="Z40" s="14"/>
      <c r="AA40" s="14"/>
      <c r="AB40" s="14"/>
      <c r="AC40" s="14"/>
      <c r="AD40" s="14"/>
      <c r="AE40" s="15"/>
      <c r="AF40" s="105">
        <v>0</v>
      </c>
      <c r="AG40" s="14"/>
      <c r="AH40" s="14"/>
      <c r="AI40" s="14"/>
      <c r="AJ40" s="14"/>
      <c r="AK40" s="14"/>
      <c r="AL40" s="15"/>
      <c r="AM40" s="114">
        <v>0</v>
      </c>
      <c r="AN40" s="14"/>
      <c r="AO40" s="14"/>
      <c r="AP40" s="14"/>
      <c r="AQ40" s="14"/>
      <c r="AR40" s="14"/>
      <c r="AS40" s="14"/>
      <c r="AT40" s="15"/>
    </row>
    <row r="41" spans="2:46" ht="9" customHeight="1" x14ac:dyDescent="0.25"/>
    <row r="42" spans="2:46" ht="18.95" customHeight="1" x14ac:dyDescent="0.25">
      <c r="B42" s="37" t="s">
        <v>14</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row>
    <row r="43" spans="2:46" ht="24" customHeight="1" x14ac:dyDescent="0.25">
      <c r="B43" s="78" t="s">
        <v>15</v>
      </c>
      <c r="C43" s="14"/>
      <c r="D43" s="14"/>
      <c r="E43" s="14"/>
      <c r="F43" s="14"/>
      <c r="G43" s="14"/>
      <c r="H43" s="15"/>
      <c r="I43" s="78" t="s">
        <v>3</v>
      </c>
      <c r="J43" s="14"/>
      <c r="K43" s="14"/>
      <c r="L43" s="14"/>
      <c r="M43" s="14"/>
      <c r="N43" s="14"/>
      <c r="O43" s="14"/>
      <c r="P43" s="15"/>
      <c r="Q43" s="78" t="s">
        <v>4</v>
      </c>
      <c r="R43" s="14"/>
      <c r="S43" s="14"/>
      <c r="T43" s="14"/>
      <c r="U43" s="14"/>
      <c r="V43" s="14"/>
      <c r="W43" s="15"/>
      <c r="X43" s="78" t="s">
        <v>16</v>
      </c>
      <c r="Y43" s="14"/>
      <c r="Z43" s="14"/>
      <c r="AA43" s="14"/>
      <c r="AB43" s="14"/>
      <c r="AC43" s="14"/>
      <c r="AD43" s="14"/>
      <c r="AE43" s="15"/>
      <c r="AF43" s="78" t="s">
        <v>17</v>
      </c>
      <c r="AG43" s="14"/>
      <c r="AH43" s="14"/>
      <c r="AI43" s="14"/>
      <c r="AJ43" s="14"/>
      <c r="AK43" s="14"/>
      <c r="AL43" s="15"/>
      <c r="AM43" s="78" t="s">
        <v>18</v>
      </c>
      <c r="AN43" s="14"/>
      <c r="AO43" s="14"/>
      <c r="AP43" s="14"/>
      <c r="AQ43" s="14"/>
      <c r="AR43" s="14"/>
      <c r="AS43" s="14"/>
      <c r="AT43" s="15"/>
    </row>
    <row r="44" spans="2:46" ht="20.100000000000001" customHeight="1" x14ac:dyDescent="0.25">
      <c r="B44" s="128">
        <v>1598.4</v>
      </c>
      <c r="C44" s="14"/>
      <c r="D44" s="14"/>
      <c r="E44" s="14"/>
      <c r="F44" s="14"/>
      <c r="G44" s="14"/>
      <c r="H44" s="15"/>
      <c r="I44" s="154">
        <v>19.595949999999998</v>
      </c>
      <c r="J44" s="14"/>
      <c r="K44" s="14"/>
      <c r="L44" s="14"/>
      <c r="M44" s="14"/>
      <c r="N44" s="14"/>
      <c r="O44" s="14"/>
      <c r="P44" s="15"/>
      <c r="Q44" s="214">
        <v>0.42499999999999999</v>
      </c>
      <c r="R44" s="14"/>
      <c r="S44" s="14"/>
      <c r="T44" s="14"/>
      <c r="U44" s="14"/>
      <c r="V44" s="14"/>
      <c r="W44" s="15"/>
      <c r="X44" s="193">
        <v>650</v>
      </c>
      <c r="Y44" s="14"/>
      <c r="Z44" s="14"/>
      <c r="AA44" s="14"/>
      <c r="AB44" s="14"/>
      <c r="AC44" s="14"/>
      <c r="AD44" s="14"/>
      <c r="AE44" s="15"/>
      <c r="AF44" s="158">
        <f>X44/1598.4</f>
        <v>0.40665665665665662</v>
      </c>
      <c r="AG44" s="14"/>
      <c r="AH44" s="14"/>
      <c r="AI44" s="14"/>
      <c r="AJ44" s="14"/>
      <c r="AK44" s="14"/>
      <c r="AL44" s="15"/>
      <c r="AM44" s="158">
        <f>1598.4/X44</f>
        <v>2.4590769230769234</v>
      </c>
      <c r="AN44" s="14"/>
      <c r="AO44" s="14"/>
      <c r="AP44" s="14"/>
      <c r="AQ44" s="14"/>
      <c r="AR44" s="14"/>
      <c r="AS44" s="14"/>
      <c r="AT44" s="15"/>
    </row>
    <row r="45" spans="2:46" ht="9" customHeight="1" x14ac:dyDescent="0.25"/>
    <row r="46" spans="2:46" ht="18.95" customHeight="1" x14ac:dyDescent="0.25">
      <c r="B46" s="37" t="s">
        <v>19</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row>
    <row r="47" spans="2:46" ht="15.95" customHeight="1" x14ac:dyDescent="0.25">
      <c r="B47" s="112" t="s">
        <v>20</v>
      </c>
      <c r="C47" s="14"/>
      <c r="D47" s="14"/>
      <c r="E47" s="14"/>
      <c r="F47" s="14"/>
      <c r="G47" s="14"/>
      <c r="H47" s="14"/>
      <c r="I47" s="14"/>
      <c r="J47" s="14"/>
      <c r="K47" s="14"/>
      <c r="L47" s="14"/>
      <c r="M47" s="14"/>
      <c r="N47" s="14"/>
      <c r="O47" s="14"/>
      <c r="P47" s="14"/>
      <c r="Q47" s="14"/>
      <c r="R47" s="14"/>
      <c r="S47" s="14"/>
      <c r="T47" s="14"/>
      <c r="U47" s="14"/>
      <c r="V47" s="14"/>
      <c r="W47" s="15"/>
      <c r="Y47" s="112" t="s">
        <v>21</v>
      </c>
      <c r="Z47" s="14"/>
      <c r="AA47" s="14"/>
      <c r="AB47" s="14"/>
      <c r="AC47" s="14"/>
      <c r="AD47" s="14"/>
      <c r="AE47" s="14"/>
      <c r="AF47" s="14"/>
      <c r="AG47" s="14"/>
      <c r="AH47" s="14"/>
      <c r="AI47" s="14"/>
      <c r="AJ47" s="14"/>
      <c r="AK47" s="14"/>
      <c r="AL47" s="14"/>
      <c r="AM47" s="14"/>
      <c r="AN47" s="14"/>
      <c r="AO47" s="14"/>
      <c r="AP47" s="14"/>
      <c r="AQ47" s="14"/>
      <c r="AR47" s="14"/>
      <c r="AS47" s="14"/>
      <c r="AT47" s="15"/>
    </row>
    <row r="48" spans="2:46" ht="15" customHeight="1" x14ac:dyDescent="0.25">
      <c r="B48" s="38" t="s">
        <v>22</v>
      </c>
      <c r="C48" s="15"/>
      <c r="D48" s="38" t="s">
        <v>23</v>
      </c>
      <c r="E48" s="15"/>
      <c r="F48" s="38" t="s">
        <v>24</v>
      </c>
      <c r="G48" s="15"/>
      <c r="H48" s="38" t="s">
        <v>25</v>
      </c>
      <c r="I48" s="15"/>
      <c r="J48" s="38" t="s">
        <v>26</v>
      </c>
      <c r="K48" s="15"/>
      <c r="L48" s="38" t="s">
        <v>27</v>
      </c>
      <c r="M48" s="15"/>
      <c r="N48" s="38" t="s">
        <v>28</v>
      </c>
      <c r="O48" s="15"/>
      <c r="P48" s="38" t="s">
        <v>29</v>
      </c>
      <c r="Q48" s="15"/>
      <c r="R48" s="38" t="s">
        <v>30</v>
      </c>
      <c r="S48" s="15"/>
      <c r="T48" s="38" t="s">
        <v>31</v>
      </c>
      <c r="U48" s="15"/>
      <c r="V48" s="38" t="s">
        <v>32</v>
      </c>
      <c r="W48" s="15"/>
      <c r="Y48" s="38" t="s">
        <v>33</v>
      </c>
      <c r="Z48" s="15"/>
      <c r="AA48" s="38" t="s">
        <v>22</v>
      </c>
      <c r="AB48" s="14"/>
      <c r="AC48" s="15"/>
      <c r="AD48" s="38" t="s">
        <v>24</v>
      </c>
      <c r="AE48" s="14"/>
      <c r="AF48" s="15"/>
      <c r="AG48" s="38" t="s">
        <v>26</v>
      </c>
      <c r="AH48" s="14"/>
      <c r="AI48" s="15"/>
      <c r="AJ48" s="38" t="s">
        <v>28</v>
      </c>
      <c r="AK48" s="15"/>
      <c r="AL48" s="38" t="s">
        <v>30</v>
      </c>
      <c r="AM48" s="14"/>
      <c r="AN48" s="15"/>
      <c r="AO48" s="38" t="s">
        <v>31</v>
      </c>
      <c r="AP48" s="14"/>
      <c r="AQ48" s="15"/>
      <c r="AR48" s="38" t="s">
        <v>32</v>
      </c>
      <c r="AS48" s="14"/>
      <c r="AT48" s="15"/>
    </row>
    <row r="49" spans="2:46" ht="15" customHeight="1" x14ac:dyDescent="0.25">
      <c r="B49" s="124">
        <v>5.1342202849999996</v>
      </c>
      <c r="C49" s="15"/>
      <c r="D49" s="250">
        <v>4.6977302849999996</v>
      </c>
      <c r="E49" s="15"/>
      <c r="F49" s="249">
        <v>4.2612602849999996</v>
      </c>
      <c r="G49" s="15"/>
      <c r="H49" s="241">
        <v>3.9451102850000002</v>
      </c>
      <c r="I49" s="15"/>
      <c r="J49" s="242">
        <v>3.6289602849999998</v>
      </c>
      <c r="K49" s="15"/>
      <c r="L49" s="252">
        <v>2.627360285</v>
      </c>
      <c r="M49" s="15"/>
      <c r="N49" s="253">
        <v>2.1375802849999999</v>
      </c>
      <c r="O49" s="15"/>
      <c r="P49" s="248">
        <v>1.8078302850000001</v>
      </c>
      <c r="Q49" s="15"/>
      <c r="R49" s="244">
        <v>1.5415702849999999</v>
      </c>
      <c r="S49" s="15"/>
      <c r="T49" s="162">
        <v>1.1827702849999999</v>
      </c>
      <c r="U49" s="15"/>
      <c r="V49" s="81">
        <v>0.958710285</v>
      </c>
      <c r="W49" s="15"/>
      <c r="Y49" s="124">
        <v>6.4071902850000004</v>
      </c>
      <c r="Z49" s="15"/>
      <c r="AA49" s="227">
        <v>5.1342202849999996</v>
      </c>
      <c r="AB49" s="14"/>
      <c r="AC49" s="15"/>
      <c r="AD49" s="233">
        <v>4.2612602849999996</v>
      </c>
      <c r="AE49" s="14"/>
      <c r="AF49" s="15"/>
      <c r="AG49" s="247">
        <v>3.6289602849999998</v>
      </c>
      <c r="AH49" s="14"/>
      <c r="AI49" s="15"/>
      <c r="AJ49" s="246">
        <v>2.1375802849999999</v>
      </c>
      <c r="AK49" s="15"/>
      <c r="AL49" s="236">
        <v>1.5415702849999999</v>
      </c>
      <c r="AM49" s="14"/>
      <c r="AN49" s="15"/>
      <c r="AO49" s="191">
        <v>1.1827702849999999</v>
      </c>
      <c r="AP49" s="14"/>
      <c r="AQ49" s="15"/>
      <c r="AR49" s="81">
        <v>0.958710285</v>
      </c>
      <c r="AS49" s="14"/>
      <c r="AT49" s="15"/>
    </row>
    <row r="50" spans="2:46" ht="9" customHeight="1" x14ac:dyDescent="0.25"/>
    <row r="51" spans="2:46" ht="18.95" customHeight="1" x14ac:dyDescent="0.25">
      <c r="B51" s="37" t="s">
        <v>34</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2:46" ht="15.95" customHeight="1" x14ac:dyDescent="0.25">
      <c r="B52" s="112" t="s">
        <v>35</v>
      </c>
      <c r="C52" s="14"/>
      <c r="D52" s="14"/>
      <c r="E52" s="14"/>
      <c r="F52" s="14"/>
      <c r="G52" s="14"/>
      <c r="H52" s="14"/>
      <c r="I52" s="14"/>
      <c r="J52" s="14"/>
      <c r="K52" s="14"/>
      <c r="L52" s="14"/>
      <c r="M52" s="14"/>
      <c r="N52" s="14"/>
      <c r="O52" s="14"/>
      <c r="P52" s="14"/>
      <c r="Q52" s="14"/>
      <c r="R52" s="14"/>
      <c r="S52" s="14"/>
      <c r="T52" s="14"/>
      <c r="U52" s="14"/>
      <c r="V52" s="14"/>
      <c r="W52" s="15"/>
      <c r="Y52" s="112" t="s">
        <v>36</v>
      </c>
      <c r="Z52" s="14"/>
      <c r="AA52" s="14"/>
      <c r="AB52" s="14"/>
      <c r="AC52" s="14"/>
      <c r="AD52" s="14"/>
      <c r="AE52" s="14"/>
      <c r="AF52" s="14"/>
      <c r="AG52" s="14"/>
      <c r="AH52" s="14"/>
      <c r="AI52" s="14"/>
      <c r="AJ52" s="14"/>
      <c r="AK52" s="14"/>
      <c r="AL52" s="14"/>
      <c r="AM52" s="14"/>
      <c r="AN52" s="14"/>
      <c r="AO52" s="14"/>
      <c r="AP52" s="14"/>
      <c r="AQ52" s="14"/>
      <c r="AR52" s="14"/>
      <c r="AS52" s="14"/>
      <c r="AT52" s="15"/>
    </row>
    <row r="53" spans="2:46" ht="15" customHeight="1" x14ac:dyDescent="0.25">
      <c r="B53" s="20" t="s">
        <v>37</v>
      </c>
      <c r="C53" s="14"/>
      <c r="D53" s="14"/>
      <c r="E53" s="15"/>
      <c r="F53" s="38" t="s">
        <v>33</v>
      </c>
      <c r="G53" s="15"/>
      <c r="H53" s="38" t="s">
        <v>38</v>
      </c>
      <c r="I53" s="15"/>
      <c r="J53" s="38" t="s">
        <v>39</v>
      </c>
      <c r="K53" s="15"/>
      <c r="L53" s="38" t="s">
        <v>24</v>
      </c>
      <c r="M53" s="15"/>
      <c r="N53" s="38" t="s">
        <v>26</v>
      </c>
      <c r="O53" s="15"/>
      <c r="P53" s="38" t="s">
        <v>40</v>
      </c>
      <c r="Q53" s="15"/>
      <c r="R53" s="38" t="s">
        <v>41</v>
      </c>
      <c r="S53" s="15"/>
      <c r="T53" s="38" t="s">
        <v>42</v>
      </c>
      <c r="U53" s="15"/>
      <c r="V53" s="38" t="s">
        <v>32</v>
      </c>
      <c r="W53" s="15"/>
      <c r="Y53" s="20" t="s">
        <v>37</v>
      </c>
      <c r="Z53" s="14"/>
      <c r="AA53" s="14"/>
      <c r="AB53" s="15"/>
      <c r="AC53" s="38" t="s">
        <v>33</v>
      </c>
      <c r="AD53" s="15"/>
      <c r="AE53" s="38" t="s">
        <v>22</v>
      </c>
      <c r="AF53" s="15"/>
      <c r="AG53" s="38" t="s">
        <v>24</v>
      </c>
      <c r="AH53" s="15"/>
      <c r="AI53" s="38" t="s">
        <v>26</v>
      </c>
      <c r="AJ53" s="15"/>
      <c r="AK53" s="38" t="s">
        <v>27</v>
      </c>
      <c r="AL53" s="15"/>
      <c r="AM53" s="38" t="s">
        <v>43</v>
      </c>
      <c r="AN53" s="15"/>
      <c r="AO53" s="38" t="s">
        <v>44</v>
      </c>
      <c r="AP53" s="15"/>
      <c r="AQ53" s="38" t="s">
        <v>45</v>
      </c>
      <c r="AR53" s="15"/>
      <c r="AS53" s="38" t="s">
        <v>32</v>
      </c>
      <c r="AT53" s="15"/>
    </row>
    <row r="54" spans="2:46" ht="13.5" customHeight="1" x14ac:dyDescent="0.25">
      <c r="B54" s="35" t="s">
        <v>46</v>
      </c>
      <c r="C54" s="14"/>
      <c r="D54" s="14"/>
      <c r="E54" s="15"/>
      <c r="F54" s="159">
        <v>6.4071902850000004</v>
      </c>
      <c r="G54" s="15"/>
      <c r="H54" s="50">
        <v>5.6433902849999997</v>
      </c>
      <c r="I54" s="15"/>
      <c r="J54" s="52">
        <v>4.8723302850000003</v>
      </c>
      <c r="K54" s="15"/>
      <c r="L54" s="251">
        <v>4.2612602849999996</v>
      </c>
      <c r="M54" s="15"/>
      <c r="N54" s="196">
        <v>3.6289602849999998</v>
      </c>
      <c r="O54" s="15"/>
      <c r="P54" s="118">
        <v>2.186550285</v>
      </c>
      <c r="Q54" s="15"/>
      <c r="R54" s="182">
        <v>1.568180285</v>
      </c>
      <c r="S54" s="15"/>
      <c r="T54" s="203">
        <v>1.1978202849999999</v>
      </c>
      <c r="U54" s="15"/>
      <c r="V54" s="87">
        <v>0.958710285</v>
      </c>
      <c r="W54" s="15"/>
      <c r="Y54" s="35" t="s">
        <v>47</v>
      </c>
      <c r="Z54" s="14"/>
      <c r="AA54" s="14"/>
      <c r="AB54" s="15"/>
      <c r="AC54" s="132">
        <v>5.8658002849999997</v>
      </c>
      <c r="AD54" s="15"/>
      <c r="AE54" s="231">
        <v>4.6985702849999997</v>
      </c>
      <c r="AF54" s="15"/>
      <c r="AG54" s="195">
        <v>3.898990285</v>
      </c>
      <c r="AH54" s="15"/>
      <c r="AI54" s="185">
        <v>3.3205802850000001</v>
      </c>
      <c r="AJ54" s="15"/>
      <c r="AK54" s="168">
        <v>2.4128102849999999</v>
      </c>
      <c r="AL54" s="15"/>
      <c r="AM54" s="118">
        <v>1.9338202849999999</v>
      </c>
      <c r="AN54" s="15"/>
      <c r="AO54" s="202">
        <v>1.3954802850000001</v>
      </c>
      <c r="AP54" s="15"/>
      <c r="AQ54" s="203">
        <v>1.071380285</v>
      </c>
      <c r="AR54" s="15"/>
      <c r="AS54" s="87">
        <v>0.87759028500000003</v>
      </c>
      <c r="AT54" s="15"/>
    </row>
    <row r="55" spans="2:46" ht="13.5" customHeight="1" x14ac:dyDescent="0.25">
      <c r="B55" s="35" t="s">
        <v>48</v>
      </c>
      <c r="C55" s="14"/>
      <c r="D55" s="14"/>
      <c r="E55" s="15"/>
      <c r="F55" s="137">
        <v>7.0131302849999999</v>
      </c>
      <c r="G55" s="15"/>
      <c r="H55" s="90">
        <v>6.1779502849999997</v>
      </c>
      <c r="I55" s="15"/>
      <c r="J55" s="231">
        <v>5.3344102849999997</v>
      </c>
      <c r="K55" s="15"/>
      <c r="L55" s="32">
        <v>4.665390285</v>
      </c>
      <c r="M55" s="15"/>
      <c r="N55" s="95">
        <v>3.9584102849999998</v>
      </c>
      <c r="O55" s="15"/>
      <c r="P55" s="219">
        <v>2.383870285</v>
      </c>
      <c r="Q55" s="15"/>
      <c r="R55" s="127">
        <v>1.712410285</v>
      </c>
      <c r="S55" s="15"/>
      <c r="T55" s="16">
        <v>1.3099702849999999</v>
      </c>
      <c r="U55" s="15"/>
      <c r="V55" s="223">
        <v>1.0494302849999999</v>
      </c>
      <c r="W55" s="15"/>
      <c r="Y55" s="35" t="s">
        <v>49</v>
      </c>
      <c r="Z55" s="14"/>
      <c r="AA55" s="14"/>
      <c r="AB55" s="15"/>
      <c r="AC55" s="59">
        <v>6.1328702850000001</v>
      </c>
      <c r="AD55" s="15"/>
      <c r="AE55" s="102">
        <v>4.9135202849999997</v>
      </c>
      <c r="AF55" s="15"/>
      <c r="AG55" s="32">
        <v>4.0777902849999998</v>
      </c>
      <c r="AH55" s="15"/>
      <c r="AI55" s="95">
        <v>3.472880285</v>
      </c>
      <c r="AJ55" s="15"/>
      <c r="AK55" s="200">
        <v>2.5202802850000001</v>
      </c>
      <c r="AL55" s="15"/>
      <c r="AM55" s="61">
        <v>2.0182502850000001</v>
      </c>
      <c r="AN55" s="15"/>
      <c r="AO55" s="63">
        <v>1.457320285</v>
      </c>
      <c r="AP55" s="15"/>
      <c r="AQ55" s="75">
        <v>1.1196602849999999</v>
      </c>
      <c r="AR55" s="15"/>
      <c r="AS55" s="18">
        <v>0.91761028499999997</v>
      </c>
      <c r="AT55" s="15"/>
    </row>
    <row r="56" spans="2:46" ht="13.5" customHeight="1" x14ac:dyDescent="0.25">
      <c r="B56" s="35" t="s">
        <v>50</v>
      </c>
      <c r="C56" s="14"/>
      <c r="D56" s="14"/>
      <c r="E56" s="15"/>
      <c r="F56" s="153">
        <v>7.3037702849999997</v>
      </c>
      <c r="G56" s="15"/>
      <c r="H56" s="159">
        <v>6.4341902849999997</v>
      </c>
      <c r="I56" s="15"/>
      <c r="J56" s="220">
        <v>5.5529702849999998</v>
      </c>
      <c r="K56" s="15"/>
      <c r="L56" s="52">
        <v>4.849510285</v>
      </c>
      <c r="M56" s="15"/>
      <c r="N56" s="174">
        <v>4.1123002849999999</v>
      </c>
      <c r="O56" s="15"/>
      <c r="P56" s="30">
        <v>2.478030285</v>
      </c>
      <c r="Q56" s="15"/>
      <c r="R56" s="34">
        <v>1.781510285</v>
      </c>
      <c r="S56" s="15"/>
      <c r="T56" s="106">
        <v>1.3638002849999999</v>
      </c>
      <c r="U56" s="15"/>
      <c r="V56" s="92">
        <v>1.092900285</v>
      </c>
      <c r="W56" s="15"/>
      <c r="Y56" s="35" t="s">
        <v>46</v>
      </c>
      <c r="Z56" s="14"/>
      <c r="AA56" s="14"/>
      <c r="AB56" s="15"/>
      <c r="AC56" s="153">
        <v>6.4071902850000004</v>
      </c>
      <c r="AD56" s="15"/>
      <c r="AE56" s="213">
        <v>5.1342202849999996</v>
      </c>
      <c r="AF56" s="15"/>
      <c r="AG56" s="52">
        <v>4.2612602849999996</v>
      </c>
      <c r="AH56" s="15"/>
      <c r="AI56" s="174">
        <v>3.6289602849999998</v>
      </c>
      <c r="AJ56" s="15"/>
      <c r="AK56" s="190">
        <v>2.627360285</v>
      </c>
      <c r="AL56" s="15"/>
      <c r="AM56" s="219">
        <v>2.1046002850000001</v>
      </c>
      <c r="AN56" s="15"/>
      <c r="AO56" s="127">
        <v>1.5207502850000001</v>
      </c>
      <c r="AP56" s="15"/>
      <c r="AQ56" s="16">
        <v>1.1692702850000001</v>
      </c>
      <c r="AR56" s="15"/>
      <c r="AS56" s="223">
        <v>0.958710285</v>
      </c>
      <c r="AT56" s="15"/>
    </row>
    <row r="57" spans="2:46" ht="13.5" customHeight="1" x14ac:dyDescent="0.25">
      <c r="B57" s="35" t="s">
        <v>51</v>
      </c>
      <c r="C57" s="14"/>
      <c r="D57" s="14"/>
      <c r="E57" s="15"/>
      <c r="F57" s="67">
        <v>7.5748502850000001</v>
      </c>
      <c r="G57" s="15"/>
      <c r="H57" s="132">
        <v>6.6713402850000003</v>
      </c>
      <c r="I57" s="15"/>
      <c r="J57" s="31">
        <v>5.7535202849999996</v>
      </c>
      <c r="K57" s="15"/>
      <c r="L57" s="79">
        <v>5.0174502849999998</v>
      </c>
      <c r="M57" s="15"/>
      <c r="N57" s="123">
        <v>4.2555402850000004</v>
      </c>
      <c r="O57" s="15"/>
      <c r="P57" s="26">
        <v>2.5658502849999998</v>
      </c>
      <c r="Q57" s="15"/>
      <c r="R57" s="144">
        <v>1.8460302850000001</v>
      </c>
      <c r="S57" s="15"/>
      <c r="T57" s="138">
        <v>1.414040285</v>
      </c>
      <c r="U57" s="15"/>
      <c r="V57" s="45">
        <v>1.1333102850000001</v>
      </c>
      <c r="W57" s="15"/>
      <c r="Y57" s="35" t="s">
        <v>52</v>
      </c>
      <c r="Z57" s="14"/>
      <c r="AA57" s="14"/>
      <c r="AB57" s="15"/>
      <c r="AC57" s="245">
        <v>6.7164202849999999</v>
      </c>
      <c r="AD57" s="15"/>
      <c r="AE57" s="90">
        <v>5.3827602849999998</v>
      </c>
      <c r="AF57" s="15"/>
      <c r="AG57" s="79">
        <v>4.4676402849999999</v>
      </c>
      <c r="AH57" s="15"/>
      <c r="AI57" s="21">
        <v>3.8005102850000001</v>
      </c>
      <c r="AJ57" s="15"/>
      <c r="AK57" s="107">
        <v>2.7479202850000002</v>
      </c>
      <c r="AL57" s="15"/>
      <c r="AM57" s="30">
        <v>2.2019102849999999</v>
      </c>
      <c r="AN57" s="15"/>
      <c r="AO57" s="34">
        <v>1.5923102849999999</v>
      </c>
      <c r="AP57" s="15"/>
      <c r="AQ57" s="106">
        <v>1.2252302850000001</v>
      </c>
      <c r="AR57" s="15"/>
      <c r="AS57" s="92">
        <v>1.0050202850000001</v>
      </c>
      <c r="AT57" s="15"/>
    </row>
    <row r="58" spans="2:46" ht="13.5" customHeight="1" x14ac:dyDescent="0.25">
      <c r="B58" s="35" t="s">
        <v>53</v>
      </c>
      <c r="C58" s="14"/>
      <c r="D58" s="14"/>
      <c r="E58" s="15"/>
      <c r="F58" s="23">
        <v>8.0032302850000008</v>
      </c>
      <c r="G58" s="15"/>
      <c r="H58" s="243">
        <v>7.0363402849999996</v>
      </c>
      <c r="I58" s="15"/>
      <c r="J58" s="62">
        <v>6.0598102850000002</v>
      </c>
      <c r="K58" s="15"/>
      <c r="L58" s="235">
        <v>5.2852902850000003</v>
      </c>
      <c r="M58" s="15"/>
      <c r="N58" s="103">
        <v>4.4842902850000002</v>
      </c>
      <c r="O58" s="15"/>
      <c r="P58" s="168">
        <v>2.7064402849999998</v>
      </c>
      <c r="Q58" s="15"/>
      <c r="R58" s="115">
        <v>1.9494502849999999</v>
      </c>
      <c r="S58" s="15"/>
      <c r="T58" s="172">
        <v>1.494570285</v>
      </c>
      <c r="U58" s="15"/>
      <c r="V58" s="203">
        <v>1.1951102849999999</v>
      </c>
      <c r="W58" s="15"/>
      <c r="Y58" s="35" t="s">
        <v>54</v>
      </c>
      <c r="Z58" s="14"/>
      <c r="AA58" s="14"/>
      <c r="AB58" s="15"/>
      <c r="AC58" s="23">
        <v>7.0212302849999997</v>
      </c>
      <c r="AD58" s="15"/>
      <c r="AE58" s="159">
        <v>5.6276602850000002</v>
      </c>
      <c r="AF58" s="15"/>
      <c r="AG58" s="235">
        <v>4.6707802850000002</v>
      </c>
      <c r="AH58" s="15"/>
      <c r="AI58" s="103">
        <v>3.9627202850000001</v>
      </c>
      <c r="AJ58" s="15"/>
      <c r="AK58" s="155">
        <v>2.8659502849999998</v>
      </c>
      <c r="AL58" s="15"/>
      <c r="AM58" s="26">
        <v>2.2973902850000001</v>
      </c>
      <c r="AN58" s="15"/>
      <c r="AO58" s="144">
        <v>1.662750285</v>
      </c>
      <c r="AP58" s="15"/>
      <c r="AQ58" s="138">
        <v>1.2803802849999999</v>
      </c>
      <c r="AR58" s="15"/>
      <c r="AS58" s="45">
        <v>1.0506202849999999</v>
      </c>
      <c r="AT58" s="15"/>
    </row>
    <row r="59" spans="2:46" ht="6" customHeight="1" x14ac:dyDescent="0.25"/>
    <row r="60" spans="2:46" ht="15.95" customHeight="1" x14ac:dyDescent="0.25">
      <c r="B60" s="112" t="s">
        <v>55</v>
      </c>
      <c r="C60" s="14"/>
      <c r="D60" s="14"/>
      <c r="E60" s="14"/>
      <c r="F60" s="14"/>
      <c r="G60" s="14"/>
      <c r="H60" s="14"/>
      <c r="I60" s="14"/>
      <c r="J60" s="14"/>
      <c r="K60" s="14"/>
      <c r="L60" s="14"/>
      <c r="M60" s="14"/>
      <c r="N60" s="14"/>
      <c r="O60" s="14"/>
      <c r="P60" s="14"/>
      <c r="Q60" s="14"/>
      <c r="R60" s="14"/>
      <c r="S60" s="14"/>
      <c r="T60" s="14"/>
      <c r="U60" s="14"/>
      <c r="V60" s="14"/>
      <c r="W60" s="15"/>
      <c r="Y60" s="112" t="s">
        <v>56</v>
      </c>
      <c r="Z60" s="14"/>
      <c r="AA60" s="14"/>
      <c r="AB60" s="14"/>
      <c r="AC60" s="14"/>
      <c r="AD60" s="14"/>
      <c r="AE60" s="14"/>
      <c r="AF60" s="14"/>
      <c r="AG60" s="14"/>
      <c r="AH60" s="14"/>
      <c r="AI60" s="14"/>
      <c r="AJ60" s="14"/>
      <c r="AK60" s="14"/>
      <c r="AL60" s="14"/>
      <c r="AM60" s="14"/>
      <c r="AN60" s="14"/>
      <c r="AO60" s="14"/>
      <c r="AP60" s="14"/>
      <c r="AQ60" s="14"/>
      <c r="AR60" s="14"/>
      <c r="AS60" s="14"/>
      <c r="AT60" s="15"/>
    </row>
    <row r="61" spans="2:46" ht="15" customHeight="1" x14ac:dyDescent="0.25">
      <c r="B61" s="20" t="s">
        <v>37</v>
      </c>
      <c r="C61" s="14"/>
      <c r="D61" s="14"/>
      <c r="E61" s="15"/>
      <c r="F61" s="38" t="s">
        <v>22</v>
      </c>
      <c r="G61" s="14"/>
      <c r="H61" s="15"/>
      <c r="I61" s="38" t="s">
        <v>24</v>
      </c>
      <c r="J61" s="15"/>
      <c r="K61" s="38" t="s">
        <v>26</v>
      </c>
      <c r="L61" s="14"/>
      <c r="M61" s="15"/>
      <c r="N61" s="38" t="s">
        <v>28</v>
      </c>
      <c r="O61" s="15"/>
      <c r="P61" s="38" t="s">
        <v>30</v>
      </c>
      <c r="Q61" s="14"/>
      <c r="R61" s="15"/>
      <c r="S61" s="38" t="s">
        <v>31</v>
      </c>
      <c r="T61" s="15"/>
      <c r="U61" s="38" t="s">
        <v>32</v>
      </c>
      <c r="V61" s="14"/>
      <c r="W61" s="15"/>
      <c r="Y61" s="20" t="s">
        <v>57</v>
      </c>
      <c r="Z61" s="14"/>
      <c r="AA61" s="14"/>
      <c r="AB61" s="15"/>
      <c r="AC61" s="38" t="s">
        <v>33</v>
      </c>
      <c r="AD61" s="15"/>
      <c r="AE61" s="38" t="s">
        <v>22</v>
      </c>
      <c r="AF61" s="15"/>
      <c r="AG61" s="38" t="s">
        <v>24</v>
      </c>
      <c r="AH61" s="15"/>
      <c r="AI61" s="38" t="s">
        <v>26</v>
      </c>
      <c r="AJ61" s="15"/>
      <c r="AK61" s="38" t="s">
        <v>27</v>
      </c>
      <c r="AL61" s="15"/>
      <c r="AM61" s="38" t="s">
        <v>43</v>
      </c>
      <c r="AN61" s="15"/>
      <c r="AO61" s="38" t="s">
        <v>44</v>
      </c>
      <c r="AP61" s="15"/>
      <c r="AQ61" s="38" t="s">
        <v>45</v>
      </c>
      <c r="AR61" s="15"/>
      <c r="AS61" s="38" t="s">
        <v>32</v>
      </c>
      <c r="AT61" s="15"/>
    </row>
    <row r="62" spans="2:46" ht="13.5" customHeight="1" x14ac:dyDescent="0.25">
      <c r="B62" s="35" t="s">
        <v>46</v>
      </c>
      <c r="C62" s="14"/>
      <c r="D62" s="14"/>
      <c r="E62" s="15"/>
      <c r="F62" s="187">
        <v>5.1342202849999996</v>
      </c>
      <c r="G62" s="14"/>
      <c r="H62" s="15"/>
      <c r="I62" s="31">
        <v>4.2612602849999996</v>
      </c>
      <c r="J62" s="15"/>
      <c r="K62" s="52">
        <v>3.6289602849999998</v>
      </c>
      <c r="L62" s="14"/>
      <c r="M62" s="15"/>
      <c r="N62" s="168">
        <v>2.1375802849999999</v>
      </c>
      <c r="O62" s="15"/>
      <c r="P62" s="238">
        <v>1.5415702849999999</v>
      </c>
      <c r="Q62" s="14"/>
      <c r="R62" s="15"/>
      <c r="S62" s="16">
        <v>1.1827702849999999</v>
      </c>
      <c r="T62" s="15"/>
      <c r="U62" s="87">
        <v>0.958710285</v>
      </c>
      <c r="V62" s="14"/>
      <c r="W62" s="15"/>
      <c r="Y62" s="35" t="s">
        <v>58</v>
      </c>
      <c r="Z62" s="14"/>
      <c r="AA62" s="14"/>
      <c r="AB62" s="15"/>
      <c r="AC62" s="31">
        <v>5.4317902849999999</v>
      </c>
      <c r="AD62" s="15"/>
      <c r="AE62" s="32">
        <v>4.3490702849999998</v>
      </c>
      <c r="AF62" s="15"/>
      <c r="AG62" s="181">
        <v>3.6078802849999998</v>
      </c>
      <c r="AH62" s="15"/>
      <c r="AI62" s="109">
        <v>3.0722102850000002</v>
      </c>
      <c r="AJ62" s="15"/>
      <c r="AK62" s="232">
        <v>2.2323902850000001</v>
      </c>
      <c r="AL62" s="15"/>
      <c r="AM62" s="192">
        <v>1.795710285</v>
      </c>
      <c r="AN62" s="15"/>
      <c r="AO62" s="172">
        <v>1.2947502849999999</v>
      </c>
      <c r="AP62" s="15"/>
      <c r="AQ62" s="45">
        <v>0.99288028500000003</v>
      </c>
      <c r="AR62" s="15"/>
      <c r="AS62" s="87">
        <v>0.81250028500000004</v>
      </c>
      <c r="AT62" s="15"/>
    </row>
    <row r="63" spans="2:46" ht="13.5" customHeight="1" x14ac:dyDescent="0.25">
      <c r="B63" s="35" t="s">
        <v>59</v>
      </c>
      <c r="C63" s="14"/>
      <c r="D63" s="14"/>
      <c r="E63" s="15"/>
      <c r="F63" s="97">
        <v>5.2613102850000004</v>
      </c>
      <c r="G63" s="14"/>
      <c r="H63" s="15"/>
      <c r="I63" s="82">
        <v>4.3668202850000002</v>
      </c>
      <c r="J63" s="15"/>
      <c r="K63" s="79">
        <v>3.718270285</v>
      </c>
      <c r="L63" s="14"/>
      <c r="M63" s="15"/>
      <c r="N63" s="168">
        <v>2.1882102849999998</v>
      </c>
      <c r="O63" s="15"/>
      <c r="P63" s="144">
        <v>1.578690285</v>
      </c>
      <c r="Q63" s="14"/>
      <c r="R63" s="15"/>
      <c r="S63" s="106">
        <v>1.211700285</v>
      </c>
      <c r="T63" s="15"/>
      <c r="U63" s="18">
        <v>0.98238028499999996</v>
      </c>
      <c r="V63" s="14"/>
      <c r="W63" s="15"/>
      <c r="Y63" s="35" t="s">
        <v>60</v>
      </c>
      <c r="Z63" s="14"/>
      <c r="AA63" s="14"/>
      <c r="AB63" s="15"/>
      <c r="AC63" s="28">
        <v>5.7345402849999996</v>
      </c>
      <c r="AD63" s="15"/>
      <c r="AE63" s="52">
        <v>4.5929002849999998</v>
      </c>
      <c r="AF63" s="15"/>
      <c r="AG63" s="178">
        <v>3.8110202850000001</v>
      </c>
      <c r="AH63" s="15"/>
      <c r="AI63" s="146">
        <v>3.2455702849999999</v>
      </c>
      <c r="AJ63" s="15"/>
      <c r="AK63" s="26">
        <v>2.3583702849999999</v>
      </c>
      <c r="AL63" s="15"/>
      <c r="AM63" s="226">
        <v>1.8921302849999999</v>
      </c>
      <c r="AN63" s="15"/>
      <c r="AO63" s="113">
        <v>1.3650402850000001</v>
      </c>
      <c r="AP63" s="15"/>
      <c r="AQ63" s="203">
        <v>1.0476402849999999</v>
      </c>
      <c r="AR63" s="15"/>
      <c r="AS63" s="18">
        <v>0.85790028500000004</v>
      </c>
      <c r="AT63" s="15"/>
    </row>
    <row r="64" spans="2:46" ht="13.5" customHeight="1" x14ac:dyDescent="0.25">
      <c r="B64" s="35" t="s">
        <v>61</v>
      </c>
      <c r="C64" s="14"/>
      <c r="D64" s="14"/>
      <c r="E64" s="15"/>
      <c r="F64" s="164">
        <v>5.3809902850000002</v>
      </c>
      <c r="G64" s="14"/>
      <c r="H64" s="15"/>
      <c r="I64" s="90">
        <v>4.466160285</v>
      </c>
      <c r="J64" s="15"/>
      <c r="K64" s="121">
        <v>3.7993202849999999</v>
      </c>
      <c r="L64" s="14"/>
      <c r="M64" s="15"/>
      <c r="N64" s="200">
        <v>2.2356302850000001</v>
      </c>
      <c r="O64" s="15"/>
      <c r="P64" s="43">
        <v>1.613530285</v>
      </c>
      <c r="Q64" s="14"/>
      <c r="R64" s="15"/>
      <c r="S64" s="106">
        <v>1.2389302849999999</v>
      </c>
      <c r="T64" s="15"/>
      <c r="U64" s="223">
        <v>1.0046802850000001</v>
      </c>
      <c r="V64" s="14"/>
      <c r="W64" s="15"/>
      <c r="Y64" s="35" t="s">
        <v>62</v>
      </c>
      <c r="Z64" s="14"/>
      <c r="AA64" s="14"/>
      <c r="AB64" s="15"/>
      <c r="AC64" s="234">
        <v>6.4071902850000004</v>
      </c>
      <c r="AD64" s="15"/>
      <c r="AE64" s="54">
        <v>5.1342202849999996</v>
      </c>
      <c r="AF64" s="15"/>
      <c r="AG64" s="239">
        <v>4.2612602849999996</v>
      </c>
      <c r="AH64" s="15"/>
      <c r="AI64" s="181">
        <v>3.6289602849999998</v>
      </c>
      <c r="AJ64" s="15"/>
      <c r="AK64" s="200">
        <v>2.627360285</v>
      </c>
      <c r="AL64" s="15"/>
      <c r="AM64" s="61">
        <v>2.1046002850000001</v>
      </c>
      <c r="AN64" s="15"/>
      <c r="AO64" s="127">
        <v>1.5207502850000001</v>
      </c>
      <c r="AP64" s="15"/>
      <c r="AQ64" s="106">
        <v>1.1692702850000001</v>
      </c>
      <c r="AR64" s="15"/>
      <c r="AS64" s="237">
        <v>0.958710285</v>
      </c>
      <c r="AT64" s="15"/>
    </row>
    <row r="65" spans="2:46" ht="13.5" customHeight="1" x14ac:dyDescent="0.25">
      <c r="B65" s="35" t="s">
        <v>63</v>
      </c>
      <c r="C65" s="14"/>
      <c r="D65" s="14"/>
      <c r="E65" s="15"/>
      <c r="F65" s="240">
        <v>5.6237602850000004</v>
      </c>
      <c r="G65" s="14"/>
      <c r="H65" s="15"/>
      <c r="I65" s="159">
        <v>4.6675402850000003</v>
      </c>
      <c r="J65" s="15"/>
      <c r="K65" s="19">
        <v>3.960130285</v>
      </c>
      <c r="L65" s="14"/>
      <c r="M65" s="15"/>
      <c r="N65" s="190">
        <v>2.331670285</v>
      </c>
      <c r="O65" s="15"/>
      <c r="P65" s="192">
        <v>1.6842602849999999</v>
      </c>
      <c r="Q65" s="14"/>
      <c r="R65" s="15"/>
      <c r="S65" s="172">
        <v>1.2942002850000001</v>
      </c>
      <c r="T65" s="15"/>
      <c r="U65" s="92">
        <v>1.0499102849999999</v>
      </c>
      <c r="V65" s="14"/>
      <c r="W65" s="15"/>
      <c r="Y65" s="35" t="s">
        <v>64</v>
      </c>
      <c r="Z65" s="14"/>
      <c r="AA65" s="14"/>
      <c r="AB65" s="15"/>
      <c r="AC65" s="67">
        <v>7.1728302849999999</v>
      </c>
      <c r="AD65" s="15"/>
      <c r="AE65" s="28">
        <v>5.7493702850000004</v>
      </c>
      <c r="AF65" s="15"/>
      <c r="AG65" s="79">
        <v>4.7680402849999997</v>
      </c>
      <c r="AH65" s="15"/>
      <c r="AI65" s="21">
        <v>4.0428902850000004</v>
      </c>
      <c r="AJ65" s="15"/>
      <c r="AK65" s="66">
        <v>2.9243802849999998</v>
      </c>
      <c r="AL65" s="15"/>
      <c r="AM65" s="26">
        <v>2.3447102850000001</v>
      </c>
      <c r="AN65" s="15"/>
      <c r="AO65" s="144">
        <v>1.6977502849999999</v>
      </c>
      <c r="AP65" s="15"/>
      <c r="AQ65" s="172">
        <v>1.3078302850000001</v>
      </c>
      <c r="AR65" s="15"/>
      <c r="AS65" s="75">
        <v>1.073310285</v>
      </c>
      <c r="AT65" s="15"/>
    </row>
    <row r="66" spans="2:46" ht="13.5" customHeight="1" x14ac:dyDescent="0.25">
      <c r="B66" s="35" t="s">
        <v>65</v>
      </c>
      <c r="C66" s="14"/>
      <c r="D66" s="14"/>
      <c r="E66" s="15"/>
      <c r="F66" s="23">
        <v>5.7493702850000004</v>
      </c>
      <c r="G66" s="14"/>
      <c r="H66" s="15"/>
      <c r="I66" s="201">
        <v>4.7680402849999997</v>
      </c>
      <c r="J66" s="15"/>
      <c r="K66" s="54">
        <v>4.0428902850000004</v>
      </c>
      <c r="L66" s="14"/>
      <c r="M66" s="15"/>
      <c r="N66" s="88">
        <v>2.3812502850000001</v>
      </c>
      <c r="O66" s="15"/>
      <c r="P66" s="226">
        <v>1.7208302849999999</v>
      </c>
      <c r="Q66" s="14"/>
      <c r="R66" s="15"/>
      <c r="S66" s="172">
        <v>1.3228202849999999</v>
      </c>
      <c r="T66" s="15"/>
      <c r="U66" s="45">
        <v>1.073310285</v>
      </c>
      <c r="V66" s="14"/>
      <c r="W66" s="15"/>
      <c r="Y66" s="35" t="s">
        <v>66</v>
      </c>
      <c r="Z66" s="14"/>
      <c r="AA66" s="14"/>
      <c r="AB66" s="15"/>
      <c r="AC66" s="23">
        <v>7.5829602850000004</v>
      </c>
      <c r="AD66" s="15"/>
      <c r="AE66" s="159">
        <v>6.0750102850000003</v>
      </c>
      <c r="AF66" s="15"/>
      <c r="AG66" s="231">
        <v>5.0224502849999997</v>
      </c>
      <c r="AH66" s="15"/>
      <c r="AI66" s="239">
        <v>4.2598002849999999</v>
      </c>
      <c r="AJ66" s="15"/>
      <c r="AK66" s="109">
        <v>3.0825902850000002</v>
      </c>
      <c r="AL66" s="15"/>
      <c r="AM66" s="205">
        <v>2.472950285</v>
      </c>
      <c r="AN66" s="15"/>
      <c r="AO66" s="192">
        <v>1.7926102850000001</v>
      </c>
      <c r="AP66" s="15"/>
      <c r="AQ66" s="202">
        <v>1.3821302849999999</v>
      </c>
      <c r="AR66" s="15"/>
      <c r="AS66" s="16">
        <v>1.1345002850000001</v>
      </c>
      <c r="AT66" s="15"/>
    </row>
    <row r="67" spans="2:46" ht="6" customHeight="1" x14ac:dyDescent="0.25"/>
    <row r="68" spans="2:46" ht="15.95" customHeight="1" x14ac:dyDescent="0.25">
      <c r="B68" s="112" t="s">
        <v>67</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5"/>
    </row>
    <row r="69" spans="2:46" ht="15" customHeight="1" x14ac:dyDescent="0.25">
      <c r="B69" s="20" t="s">
        <v>57</v>
      </c>
      <c r="C69" s="14"/>
      <c r="D69" s="14"/>
      <c r="E69" s="14"/>
      <c r="F69" s="14"/>
      <c r="G69" s="14"/>
      <c r="H69" s="14"/>
      <c r="I69" s="15"/>
      <c r="J69" s="38" t="s">
        <v>26</v>
      </c>
      <c r="K69" s="14"/>
      <c r="L69" s="14"/>
      <c r="M69" s="15"/>
      <c r="N69" s="38" t="s">
        <v>27</v>
      </c>
      <c r="O69" s="14"/>
      <c r="P69" s="14"/>
      <c r="Q69" s="15"/>
      <c r="R69" s="38" t="s">
        <v>28</v>
      </c>
      <c r="S69" s="14"/>
      <c r="T69" s="14"/>
      <c r="U69" s="15"/>
      <c r="V69" s="38" t="s">
        <v>29</v>
      </c>
      <c r="W69" s="14"/>
      <c r="X69" s="14"/>
      <c r="Y69" s="15"/>
      <c r="Z69" s="38" t="s">
        <v>30</v>
      </c>
      <c r="AA69" s="14"/>
      <c r="AB69" s="14"/>
      <c r="AC69" s="15"/>
      <c r="AD69" s="38" t="s">
        <v>68</v>
      </c>
      <c r="AE69" s="14"/>
      <c r="AF69" s="14"/>
      <c r="AG69" s="15"/>
      <c r="AH69" s="38" t="s">
        <v>31</v>
      </c>
      <c r="AI69" s="14"/>
      <c r="AJ69" s="14"/>
      <c r="AK69" s="15"/>
      <c r="AL69" s="38" t="s">
        <v>69</v>
      </c>
      <c r="AM69" s="14"/>
      <c r="AN69" s="14"/>
      <c r="AO69" s="15"/>
      <c r="AP69" s="38" t="s">
        <v>70</v>
      </c>
      <c r="AQ69" s="14"/>
      <c r="AR69" s="14"/>
      <c r="AS69" s="14"/>
      <c r="AT69" s="15"/>
    </row>
    <row r="70" spans="2:46" ht="13.5" customHeight="1" x14ac:dyDescent="0.25">
      <c r="B70" s="35" t="s">
        <v>71</v>
      </c>
      <c r="C70" s="14"/>
      <c r="D70" s="14"/>
      <c r="E70" s="14"/>
      <c r="F70" s="14"/>
      <c r="G70" s="14"/>
      <c r="H70" s="14"/>
      <c r="I70" s="15"/>
      <c r="J70" s="195">
        <v>2.6192102849999999</v>
      </c>
      <c r="K70" s="14"/>
      <c r="L70" s="14"/>
      <c r="M70" s="15"/>
      <c r="N70" s="107">
        <v>1.9024902850000001</v>
      </c>
      <c r="O70" s="14"/>
      <c r="P70" s="14"/>
      <c r="Q70" s="15"/>
      <c r="R70" s="30">
        <v>1.5558002849999999</v>
      </c>
      <c r="S70" s="14"/>
      <c r="T70" s="14"/>
      <c r="U70" s="15"/>
      <c r="V70" s="226">
        <v>1.3210602849999999</v>
      </c>
      <c r="W70" s="14"/>
      <c r="X70" s="14"/>
      <c r="Y70" s="15"/>
      <c r="Z70" s="127">
        <v>1.1247102849999999</v>
      </c>
      <c r="AA70" s="14"/>
      <c r="AB70" s="14"/>
      <c r="AC70" s="15"/>
      <c r="AD70" s="172">
        <v>0.97087028500000006</v>
      </c>
      <c r="AE70" s="14"/>
      <c r="AF70" s="14"/>
      <c r="AG70" s="15"/>
      <c r="AH70" s="75">
        <v>0.85935028499999999</v>
      </c>
      <c r="AI70" s="14"/>
      <c r="AJ70" s="14"/>
      <c r="AK70" s="15"/>
      <c r="AL70" s="92">
        <v>0.75969028500000002</v>
      </c>
      <c r="AM70" s="14"/>
      <c r="AN70" s="14"/>
      <c r="AO70" s="15"/>
      <c r="AP70" s="87">
        <v>0.69805028499999999</v>
      </c>
      <c r="AQ70" s="14"/>
      <c r="AR70" s="14"/>
      <c r="AS70" s="14"/>
      <c r="AT70" s="15"/>
    </row>
    <row r="71" spans="2:46" ht="13.5" customHeight="1" x14ac:dyDescent="0.25">
      <c r="B71" s="35" t="s">
        <v>72</v>
      </c>
      <c r="C71" s="14"/>
      <c r="D71" s="14"/>
      <c r="E71" s="14"/>
      <c r="F71" s="14"/>
      <c r="G71" s="14"/>
      <c r="H71" s="14"/>
      <c r="I71" s="15"/>
      <c r="J71" s="84">
        <v>3.0524702850000001</v>
      </c>
      <c r="K71" s="14"/>
      <c r="L71" s="14"/>
      <c r="M71" s="15"/>
      <c r="N71" s="196">
        <v>2.2180302850000002</v>
      </c>
      <c r="O71" s="14"/>
      <c r="P71" s="14"/>
      <c r="Q71" s="15"/>
      <c r="R71" s="150">
        <v>1.8128202849999999</v>
      </c>
      <c r="S71" s="14"/>
      <c r="T71" s="14"/>
      <c r="U71" s="15"/>
      <c r="V71" s="232">
        <v>1.5317102849999999</v>
      </c>
      <c r="W71" s="14"/>
      <c r="X71" s="14"/>
      <c r="Y71" s="15"/>
      <c r="Z71" s="48">
        <v>1.3045102850000001</v>
      </c>
      <c r="AA71" s="14"/>
      <c r="AB71" s="14"/>
      <c r="AC71" s="15"/>
      <c r="AD71" s="127">
        <v>1.126790285</v>
      </c>
      <c r="AE71" s="14"/>
      <c r="AF71" s="14"/>
      <c r="AG71" s="15"/>
      <c r="AH71" s="172">
        <v>0.99814028499999996</v>
      </c>
      <c r="AI71" s="14"/>
      <c r="AJ71" s="14"/>
      <c r="AK71" s="15"/>
      <c r="AL71" s="16">
        <v>0.88320028500000003</v>
      </c>
      <c r="AM71" s="14"/>
      <c r="AN71" s="14"/>
      <c r="AO71" s="15"/>
      <c r="AP71" s="203">
        <v>0.81208028499999996</v>
      </c>
      <c r="AQ71" s="14"/>
      <c r="AR71" s="14"/>
      <c r="AS71" s="14"/>
      <c r="AT71" s="15"/>
    </row>
    <row r="72" spans="2:46" ht="13.5" customHeight="1" x14ac:dyDescent="0.25">
      <c r="B72" s="35" t="s">
        <v>62</v>
      </c>
      <c r="C72" s="14"/>
      <c r="D72" s="14"/>
      <c r="E72" s="14"/>
      <c r="F72" s="14"/>
      <c r="G72" s="14"/>
      <c r="H72" s="14"/>
      <c r="I72" s="15"/>
      <c r="J72" s="90">
        <v>3.6289602849999998</v>
      </c>
      <c r="K72" s="14"/>
      <c r="L72" s="14"/>
      <c r="M72" s="15"/>
      <c r="N72" s="195">
        <v>2.627360285</v>
      </c>
      <c r="O72" s="14"/>
      <c r="P72" s="14"/>
      <c r="Q72" s="15"/>
      <c r="R72" s="183">
        <v>2.1375802849999999</v>
      </c>
      <c r="S72" s="14"/>
      <c r="T72" s="14"/>
      <c r="U72" s="15"/>
      <c r="V72" s="150">
        <v>1.8078302850000001</v>
      </c>
      <c r="W72" s="14"/>
      <c r="X72" s="14"/>
      <c r="Y72" s="15"/>
      <c r="Z72" s="232">
        <v>1.5415702849999999</v>
      </c>
      <c r="AA72" s="14"/>
      <c r="AB72" s="14"/>
      <c r="AC72" s="15"/>
      <c r="AD72" s="226">
        <v>1.3333602849999999</v>
      </c>
      <c r="AE72" s="14"/>
      <c r="AF72" s="14"/>
      <c r="AG72" s="15"/>
      <c r="AH72" s="144">
        <v>1.1827702849999999</v>
      </c>
      <c r="AI72" s="14"/>
      <c r="AJ72" s="14"/>
      <c r="AK72" s="15"/>
      <c r="AL72" s="120">
        <v>1.0479102849999999</v>
      </c>
      <c r="AM72" s="14"/>
      <c r="AN72" s="14"/>
      <c r="AO72" s="15"/>
      <c r="AP72" s="229">
        <v>0.96428028499999996</v>
      </c>
      <c r="AQ72" s="14"/>
      <c r="AR72" s="14"/>
      <c r="AS72" s="14"/>
      <c r="AT72" s="15"/>
    </row>
    <row r="73" spans="2:46" ht="13.5" customHeight="1" x14ac:dyDescent="0.25">
      <c r="B73" s="35" t="s">
        <v>73</v>
      </c>
      <c r="C73" s="14"/>
      <c r="D73" s="14"/>
      <c r="E73" s="14"/>
      <c r="F73" s="14"/>
      <c r="G73" s="14"/>
      <c r="H73" s="14"/>
      <c r="I73" s="15"/>
      <c r="J73" s="67">
        <v>4.4191302849999996</v>
      </c>
      <c r="K73" s="14"/>
      <c r="L73" s="14"/>
      <c r="M73" s="15"/>
      <c r="N73" s="19">
        <v>3.1989402849999999</v>
      </c>
      <c r="O73" s="14"/>
      <c r="P73" s="14"/>
      <c r="Q73" s="15"/>
      <c r="R73" s="21">
        <v>2.6072002849999998</v>
      </c>
      <c r="S73" s="14"/>
      <c r="T73" s="14"/>
      <c r="U73" s="15"/>
      <c r="V73" s="196">
        <v>2.2094202850000002</v>
      </c>
      <c r="W73" s="14"/>
      <c r="X73" s="14"/>
      <c r="Y73" s="15"/>
      <c r="Z73" s="88">
        <v>1.8878202850000001</v>
      </c>
      <c r="AA73" s="14"/>
      <c r="AB73" s="14"/>
      <c r="AC73" s="15"/>
      <c r="AD73" s="230">
        <v>1.635900285</v>
      </c>
      <c r="AE73" s="14"/>
      <c r="AF73" s="14"/>
      <c r="AG73" s="15"/>
      <c r="AH73" s="61">
        <v>1.4533802849999999</v>
      </c>
      <c r="AI73" s="14"/>
      <c r="AJ73" s="14"/>
      <c r="AK73" s="15"/>
      <c r="AL73" s="192">
        <v>1.289070285</v>
      </c>
      <c r="AM73" s="14"/>
      <c r="AN73" s="14"/>
      <c r="AO73" s="15"/>
      <c r="AP73" s="144">
        <v>1.184610285</v>
      </c>
      <c r="AQ73" s="14"/>
      <c r="AR73" s="14"/>
      <c r="AS73" s="14"/>
      <c r="AT73" s="15"/>
    </row>
    <row r="74" spans="2:46" ht="13.5" customHeight="1" x14ac:dyDescent="0.25">
      <c r="B74" s="35" t="s">
        <v>74</v>
      </c>
      <c r="C74" s="14"/>
      <c r="D74" s="14"/>
      <c r="E74" s="14"/>
      <c r="F74" s="14"/>
      <c r="G74" s="14"/>
      <c r="H74" s="14"/>
      <c r="I74" s="15"/>
      <c r="J74" s="23">
        <v>4.6610302849999998</v>
      </c>
      <c r="K74" s="14"/>
      <c r="L74" s="14"/>
      <c r="M74" s="15"/>
      <c r="N74" s="80">
        <v>3.3759102849999998</v>
      </c>
      <c r="O74" s="14"/>
      <c r="P74" s="14"/>
      <c r="Q74" s="15"/>
      <c r="R74" s="136">
        <v>2.7531302850000001</v>
      </c>
      <c r="S74" s="14"/>
      <c r="T74" s="14"/>
      <c r="U74" s="15"/>
      <c r="V74" s="181">
        <v>2.3345702849999999</v>
      </c>
      <c r="W74" s="14"/>
      <c r="X74" s="14"/>
      <c r="Y74" s="15"/>
      <c r="Z74" s="109">
        <v>1.9959102849999999</v>
      </c>
      <c r="AA74" s="14"/>
      <c r="AB74" s="14"/>
      <c r="AC74" s="15"/>
      <c r="AD74" s="200">
        <v>1.730410285</v>
      </c>
      <c r="AE74" s="14"/>
      <c r="AF74" s="14"/>
      <c r="AG74" s="15"/>
      <c r="AH74" s="232">
        <v>1.5378702849999999</v>
      </c>
      <c r="AI74" s="14"/>
      <c r="AJ74" s="14"/>
      <c r="AK74" s="15"/>
      <c r="AL74" s="29">
        <v>1.3612802850000001</v>
      </c>
      <c r="AM74" s="14"/>
      <c r="AN74" s="14"/>
      <c r="AO74" s="15"/>
      <c r="AP74" s="115">
        <v>1.249280285</v>
      </c>
      <c r="AQ74" s="14"/>
      <c r="AR74" s="14"/>
      <c r="AS74" s="14"/>
      <c r="AT74" s="15"/>
    </row>
    <row r="75" spans="2:46" ht="6" customHeight="1" x14ac:dyDescent="0.25"/>
    <row r="76" spans="2:46" ht="9" customHeight="1" x14ac:dyDescent="0.25"/>
    <row r="77" spans="2:46" ht="18.95" customHeight="1" x14ac:dyDescent="0.25">
      <c r="B77" s="37" t="s">
        <v>75</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row>
    <row r="78" spans="2:46" ht="27.95" customHeight="1" x14ac:dyDescent="0.25">
      <c r="B78" s="53" t="s">
        <v>76</v>
      </c>
      <c r="C78" s="14"/>
      <c r="D78" s="14"/>
      <c r="E78" s="14"/>
      <c r="F78" s="14"/>
      <c r="G78" s="15"/>
      <c r="H78" s="53" t="s">
        <v>77</v>
      </c>
      <c r="I78" s="14"/>
      <c r="J78" s="14"/>
      <c r="K78" s="14"/>
      <c r="L78" s="14"/>
      <c r="M78" s="15"/>
      <c r="N78" s="53" t="s">
        <v>78</v>
      </c>
      <c r="O78" s="14"/>
      <c r="P78" s="14"/>
      <c r="Q78" s="14"/>
      <c r="R78" s="14"/>
      <c r="S78" s="14"/>
      <c r="T78" s="15"/>
      <c r="U78" s="53" t="s">
        <v>79</v>
      </c>
      <c r="V78" s="14"/>
      <c r="W78" s="14"/>
      <c r="X78" s="14"/>
      <c r="Y78" s="14"/>
      <c r="Z78" s="15"/>
      <c r="AA78" s="53" t="s">
        <v>80</v>
      </c>
      <c r="AB78" s="14"/>
      <c r="AC78" s="14"/>
      <c r="AD78" s="14"/>
      <c r="AE78" s="14"/>
      <c r="AF78" s="14"/>
      <c r="AG78" s="15"/>
      <c r="AH78" s="53" t="s">
        <v>81</v>
      </c>
      <c r="AI78" s="14"/>
      <c r="AJ78" s="14"/>
      <c r="AK78" s="14"/>
      <c r="AL78" s="14"/>
      <c r="AM78" s="15"/>
      <c r="AN78" s="53" t="s">
        <v>82</v>
      </c>
      <c r="AO78" s="14"/>
      <c r="AP78" s="14"/>
      <c r="AQ78" s="14"/>
      <c r="AR78" s="14"/>
      <c r="AS78" s="14"/>
      <c r="AT78" s="15"/>
    </row>
    <row r="79" spans="2:46" ht="15" customHeight="1" x14ac:dyDescent="0.25">
      <c r="B79" s="27">
        <v>3</v>
      </c>
      <c r="C79" s="14"/>
      <c r="D79" s="14"/>
      <c r="E79" s="14"/>
      <c r="F79" s="14"/>
      <c r="G79" s="15"/>
      <c r="H79" s="64">
        <v>645</v>
      </c>
      <c r="I79" s="14"/>
      <c r="J79" s="14"/>
      <c r="K79" s="14"/>
      <c r="L79" s="14"/>
      <c r="M79" s="15"/>
      <c r="N79" s="64">
        <v>556</v>
      </c>
      <c r="O79" s="14"/>
      <c r="P79" s="14"/>
      <c r="Q79" s="14"/>
      <c r="R79" s="14"/>
      <c r="S79" s="14"/>
      <c r="T79" s="15"/>
      <c r="U79" s="57">
        <v>527</v>
      </c>
      <c r="V79" s="14"/>
      <c r="W79" s="14"/>
      <c r="X79" s="14"/>
      <c r="Y79" s="14"/>
      <c r="Z79" s="15"/>
      <c r="AA79" s="57">
        <v>457</v>
      </c>
      <c r="AB79" s="14"/>
      <c r="AC79" s="14"/>
      <c r="AD79" s="14"/>
      <c r="AE79" s="14"/>
      <c r="AF79" s="14"/>
      <c r="AG79" s="15"/>
      <c r="AH79" s="42">
        <v>403.1</v>
      </c>
      <c r="AI79" s="14"/>
      <c r="AJ79" s="14"/>
      <c r="AK79" s="14"/>
      <c r="AL79" s="14"/>
      <c r="AM79" s="15"/>
      <c r="AN79" s="42">
        <v>428.5</v>
      </c>
      <c r="AO79" s="14"/>
      <c r="AP79" s="14"/>
      <c r="AQ79" s="14"/>
      <c r="AR79" s="14"/>
      <c r="AS79" s="14"/>
      <c r="AT79" s="15"/>
    </row>
    <row r="80" spans="2:46" ht="15" customHeight="1" x14ac:dyDescent="0.25">
      <c r="B80" s="27">
        <v>4</v>
      </c>
      <c r="C80" s="14"/>
      <c r="D80" s="14"/>
      <c r="E80" s="14"/>
      <c r="F80" s="14"/>
      <c r="G80" s="15"/>
      <c r="H80" s="64">
        <v>860</v>
      </c>
      <c r="I80" s="14"/>
      <c r="J80" s="14"/>
      <c r="K80" s="14"/>
      <c r="L80" s="14"/>
      <c r="M80" s="15"/>
      <c r="N80" s="64">
        <v>741</v>
      </c>
      <c r="O80" s="14"/>
      <c r="P80" s="14"/>
      <c r="Q80" s="14"/>
      <c r="R80" s="14"/>
      <c r="S80" s="14"/>
      <c r="T80" s="15"/>
      <c r="U80" s="57">
        <v>703</v>
      </c>
      <c r="V80" s="14"/>
      <c r="W80" s="14"/>
      <c r="X80" s="14"/>
      <c r="Y80" s="14"/>
      <c r="Z80" s="15"/>
      <c r="AA80" s="57">
        <v>609</v>
      </c>
      <c r="AB80" s="14"/>
      <c r="AC80" s="14"/>
      <c r="AD80" s="14"/>
      <c r="AE80" s="14"/>
      <c r="AF80" s="14"/>
      <c r="AG80" s="15"/>
      <c r="AH80" s="42">
        <v>537.5</v>
      </c>
      <c r="AI80" s="14"/>
      <c r="AJ80" s="14"/>
      <c r="AK80" s="14"/>
      <c r="AL80" s="14"/>
      <c r="AM80" s="15"/>
      <c r="AN80" s="42">
        <v>571.29999999999995</v>
      </c>
      <c r="AO80" s="14"/>
      <c r="AP80" s="14"/>
      <c r="AQ80" s="14"/>
      <c r="AR80" s="14"/>
      <c r="AS80" s="14"/>
      <c r="AT80" s="15"/>
    </row>
    <row r="81" spans="2:46" ht="15" customHeight="1" x14ac:dyDescent="0.25">
      <c r="B81" s="27">
        <v>5</v>
      </c>
      <c r="C81" s="14"/>
      <c r="D81" s="14"/>
      <c r="E81" s="14"/>
      <c r="F81" s="14"/>
      <c r="G81" s="15"/>
      <c r="H81" s="64">
        <v>1075</v>
      </c>
      <c r="I81" s="14"/>
      <c r="J81" s="14"/>
      <c r="K81" s="14"/>
      <c r="L81" s="14"/>
      <c r="M81" s="15"/>
      <c r="N81" s="64">
        <v>927</v>
      </c>
      <c r="O81" s="14"/>
      <c r="P81" s="14"/>
      <c r="Q81" s="14"/>
      <c r="R81" s="14"/>
      <c r="S81" s="14"/>
      <c r="T81" s="15"/>
      <c r="U81" s="57">
        <v>879</v>
      </c>
      <c r="V81" s="14"/>
      <c r="W81" s="14"/>
      <c r="X81" s="14"/>
      <c r="Y81" s="14"/>
      <c r="Z81" s="15"/>
      <c r="AA81" s="57">
        <v>762</v>
      </c>
      <c r="AB81" s="14"/>
      <c r="AC81" s="14"/>
      <c r="AD81" s="14"/>
      <c r="AE81" s="14"/>
      <c r="AF81" s="14"/>
      <c r="AG81" s="15"/>
      <c r="AH81" s="42">
        <v>671.9</v>
      </c>
      <c r="AI81" s="14"/>
      <c r="AJ81" s="14"/>
      <c r="AK81" s="14"/>
      <c r="AL81" s="14"/>
      <c r="AM81" s="15"/>
      <c r="AN81" s="42">
        <v>714.1</v>
      </c>
      <c r="AO81" s="14"/>
      <c r="AP81" s="14"/>
      <c r="AQ81" s="14"/>
      <c r="AR81" s="14"/>
      <c r="AS81" s="14"/>
      <c r="AT81" s="15"/>
    </row>
    <row r="82" spans="2:46" ht="15" customHeight="1" x14ac:dyDescent="0.25">
      <c r="B82" s="27">
        <v>6</v>
      </c>
      <c r="C82" s="14"/>
      <c r="D82" s="14"/>
      <c r="E82" s="14"/>
      <c r="F82" s="14"/>
      <c r="G82" s="15"/>
      <c r="H82" s="64">
        <v>1290</v>
      </c>
      <c r="I82" s="14"/>
      <c r="J82" s="14"/>
      <c r="K82" s="14"/>
      <c r="L82" s="14"/>
      <c r="M82" s="15"/>
      <c r="N82" s="64">
        <v>1112</v>
      </c>
      <c r="O82" s="14"/>
      <c r="P82" s="14"/>
      <c r="Q82" s="14"/>
      <c r="R82" s="14"/>
      <c r="S82" s="14"/>
      <c r="T82" s="15"/>
      <c r="U82" s="57">
        <v>1055</v>
      </c>
      <c r="V82" s="14"/>
      <c r="W82" s="14"/>
      <c r="X82" s="14"/>
      <c r="Y82" s="14"/>
      <c r="Z82" s="15"/>
      <c r="AA82" s="57">
        <v>914</v>
      </c>
      <c r="AB82" s="14"/>
      <c r="AC82" s="14"/>
      <c r="AD82" s="14"/>
      <c r="AE82" s="14"/>
      <c r="AF82" s="14"/>
      <c r="AG82" s="15"/>
      <c r="AH82" s="42">
        <v>806.3</v>
      </c>
      <c r="AI82" s="14"/>
      <c r="AJ82" s="14"/>
      <c r="AK82" s="14"/>
      <c r="AL82" s="14"/>
      <c r="AM82" s="15"/>
      <c r="AN82" s="42">
        <v>856.9</v>
      </c>
      <c r="AO82" s="14"/>
      <c r="AP82" s="14"/>
      <c r="AQ82" s="14"/>
      <c r="AR82" s="14"/>
      <c r="AS82" s="14"/>
      <c r="AT82" s="15"/>
    </row>
    <row r="83" spans="2:46" ht="15" customHeight="1" x14ac:dyDescent="0.25">
      <c r="B83" s="189">
        <v>8</v>
      </c>
      <c r="C83" s="14"/>
      <c r="D83" s="14"/>
      <c r="E83" s="14"/>
      <c r="F83" s="14"/>
      <c r="G83" s="15"/>
      <c r="H83" s="140">
        <v>1720</v>
      </c>
      <c r="I83" s="14"/>
      <c r="J83" s="14"/>
      <c r="K83" s="14"/>
      <c r="L83" s="14"/>
      <c r="M83" s="15"/>
      <c r="N83" s="140">
        <v>1483</v>
      </c>
      <c r="O83" s="14"/>
      <c r="P83" s="14"/>
      <c r="Q83" s="14"/>
      <c r="R83" s="14"/>
      <c r="S83" s="14"/>
      <c r="T83" s="15"/>
      <c r="U83" s="58">
        <v>1406</v>
      </c>
      <c r="V83" s="14"/>
      <c r="W83" s="14"/>
      <c r="X83" s="14"/>
      <c r="Y83" s="14"/>
      <c r="Z83" s="15"/>
      <c r="AA83" s="58">
        <v>1219</v>
      </c>
      <c r="AB83" s="14"/>
      <c r="AC83" s="14"/>
      <c r="AD83" s="14"/>
      <c r="AE83" s="14"/>
      <c r="AF83" s="14"/>
      <c r="AG83" s="15"/>
      <c r="AH83" s="41">
        <v>1075</v>
      </c>
      <c r="AI83" s="14"/>
      <c r="AJ83" s="14"/>
      <c r="AK83" s="14"/>
      <c r="AL83" s="14"/>
      <c r="AM83" s="15"/>
      <c r="AN83" s="41">
        <v>1142.5999999999999</v>
      </c>
      <c r="AO83" s="14"/>
      <c r="AP83" s="14"/>
      <c r="AQ83" s="14"/>
      <c r="AR83" s="14"/>
      <c r="AS83" s="14"/>
      <c r="AT83" s="15"/>
    </row>
    <row r="84" spans="2:46" ht="15" customHeight="1" x14ac:dyDescent="0.25">
      <c r="B84" s="27">
        <v>10</v>
      </c>
      <c r="C84" s="14"/>
      <c r="D84" s="14"/>
      <c r="E84" s="14"/>
      <c r="F84" s="14"/>
      <c r="G84" s="15"/>
      <c r="H84" s="64">
        <v>2150</v>
      </c>
      <c r="I84" s="14"/>
      <c r="J84" s="14"/>
      <c r="K84" s="14"/>
      <c r="L84" s="14"/>
      <c r="M84" s="15"/>
      <c r="N84" s="64">
        <v>1854</v>
      </c>
      <c r="O84" s="14"/>
      <c r="P84" s="14"/>
      <c r="Q84" s="14"/>
      <c r="R84" s="14"/>
      <c r="S84" s="14"/>
      <c r="T84" s="15"/>
      <c r="U84" s="57">
        <v>1758</v>
      </c>
      <c r="V84" s="14"/>
      <c r="W84" s="14"/>
      <c r="X84" s="14"/>
      <c r="Y84" s="14"/>
      <c r="Z84" s="15"/>
      <c r="AA84" s="57">
        <v>1523</v>
      </c>
      <c r="AB84" s="14"/>
      <c r="AC84" s="14"/>
      <c r="AD84" s="14"/>
      <c r="AE84" s="14"/>
      <c r="AF84" s="14"/>
      <c r="AG84" s="15"/>
      <c r="AH84" s="42">
        <v>1343.8</v>
      </c>
      <c r="AI84" s="14"/>
      <c r="AJ84" s="14"/>
      <c r="AK84" s="14"/>
      <c r="AL84" s="14"/>
      <c r="AM84" s="15"/>
      <c r="AN84" s="42">
        <v>1428.2</v>
      </c>
      <c r="AO84" s="14"/>
      <c r="AP84" s="14"/>
      <c r="AQ84" s="14"/>
      <c r="AR84" s="14"/>
      <c r="AS84" s="14"/>
      <c r="AT84" s="15"/>
    </row>
    <row r="85" spans="2:46" ht="15" customHeight="1" x14ac:dyDescent="0.25">
      <c r="B85" s="27">
        <v>12</v>
      </c>
      <c r="C85" s="14"/>
      <c r="D85" s="14"/>
      <c r="E85" s="14"/>
      <c r="F85" s="14"/>
      <c r="G85" s="15"/>
      <c r="H85" s="64">
        <v>2580</v>
      </c>
      <c r="I85" s="14"/>
      <c r="J85" s="14"/>
      <c r="K85" s="14"/>
      <c r="L85" s="14"/>
      <c r="M85" s="15"/>
      <c r="N85" s="64">
        <v>2224</v>
      </c>
      <c r="O85" s="14"/>
      <c r="P85" s="14"/>
      <c r="Q85" s="14"/>
      <c r="R85" s="14"/>
      <c r="S85" s="14"/>
      <c r="T85" s="15"/>
      <c r="U85" s="57">
        <v>2109</v>
      </c>
      <c r="V85" s="14"/>
      <c r="W85" s="14"/>
      <c r="X85" s="14"/>
      <c r="Y85" s="14"/>
      <c r="Z85" s="15"/>
      <c r="AA85" s="57">
        <v>1828</v>
      </c>
      <c r="AB85" s="14"/>
      <c r="AC85" s="14"/>
      <c r="AD85" s="14"/>
      <c r="AE85" s="14"/>
      <c r="AF85" s="14"/>
      <c r="AG85" s="15"/>
      <c r="AH85" s="42">
        <v>1612.6</v>
      </c>
      <c r="AI85" s="14"/>
      <c r="AJ85" s="14"/>
      <c r="AK85" s="14"/>
      <c r="AL85" s="14"/>
      <c r="AM85" s="15"/>
      <c r="AN85" s="42">
        <v>1713.8</v>
      </c>
      <c r="AO85" s="14"/>
      <c r="AP85" s="14"/>
      <c r="AQ85" s="14"/>
      <c r="AR85" s="14"/>
      <c r="AS85" s="14"/>
      <c r="AT85" s="15"/>
    </row>
    <row r="86" spans="2:46" ht="9" customHeight="1" x14ac:dyDescent="0.25"/>
    <row r="87" spans="2:46" ht="18.95" customHeight="1" x14ac:dyDescent="0.25">
      <c r="B87" s="37" t="s">
        <v>83</v>
      </c>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row>
    <row r="88" spans="2:46" ht="18" customHeight="1" x14ac:dyDescent="0.25">
      <c r="B88" s="24" t="s">
        <v>84</v>
      </c>
      <c r="C88" s="12"/>
      <c r="D88" s="12"/>
      <c r="E88" s="12"/>
      <c r="F88" s="12"/>
      <c r="G88" s="12"/>
      <c r="H88" s="11" t="s">
        <v>112</v>
      </c>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row>
    <row r="89" spans="2:46" ht="18" customHeight="1" x14ac:dyDescent="0.25">
      <c r="B89" s="24" t="s">
        <v>86</v>
      </c>
      <c r="C89" s="12"/>
      <c r="D89" s="12"/>
      <c r="E89" s="12"/>
      <c r="F89" s="12"/>
      <c r="G89" s="12"/>
      <c r="H89" s="11" t="s">
        <v>113</v>
      </c>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row>
    <row r="90" spans="2:46" ht="30" customHeight="1" x14ac:dyDescent="0.25">
      <c r="B90" s="24" t="s">
        <v>88</v>
      </c>
      <c r="C90" s="12"/>
      <c r="D90" s="12"/>
      <c r="E90" s="12"/>
      <c r="F90" s="12"/>
      <c r="G90" s="12"/>
      <c r="H90" s="11"/>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row>
    <row r="91" spans="2:46" ht="18" customHeight="1" x14ac:dyDescent="0.25">
      <c r="B91" s="24" t="s">
        <v>89</v>
      </c>
      <c r="C91" s="12"/>
      <c r="D91" s="12"/>
      <c r="E91" s="12"/>
      <c r="F91" s="12"/>
      <c r="G91" s="12"/>
      <c r="H91" s="11" t="s">
        <v>114</v>
      </c>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row>
    <row r="92" spans="2:46" ht="18" customHeight="1" x14ac:dyDescent="0.25">
      <c r="B92" s="24" t="s">
        <v>91</v>
      </c>
      <c r="C92" s="12"/>
      <c r="D92" s="12"/>
      <c r="E92" s="12"/>
      <c r="F92" s="12"/>
      <c r="G92" s="12"/>
      <c r="H92" s="11" t="s">
        <v>115</v>
      </c>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row>
    <row r="93" spans="2:46" ht="18" customHeight="1" x14ac:dyDescent="0.25">
      <c r="B93" s="24" t="s">
        <v>93</v>
      </c>
      <c r="C93" s="12"/>
      <c r="D93" s="12"/>
      <c r="E93" s="12"/>
      <c r="F93" s="12"/>
      <c r="G93" s="12"/>
      <c r="H93" s="11" t="s">
        <v>94</v>
      </c>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row>
    <row r="94" spans="2:46" ht="18" customHeight="1" x14ac:dyDescent="0.25">
      <c r="B94" s="24" t="s">
        <v>95</v>
      </c>
      <c r="C94" s="12"/>
      <c r="D94" s="12"/>
      <c r="E94" s="12"/>
      <c r="F94" s="12"/>
      <c r="G94" s="12"/>
      <c r="H94" s="11" t="s">
        <v>96</v>
      </c>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row>
    <row r="95" spans="2:46" ht="18" customHeight="1" x14ac:dyDescent="0.25">
      <c r="B95" s="24" t="s">
        <v>97</v>
      </c>
      <c r="C95" s="12"/>
      <c r="D95" s="12"/>
      <c r="E95" s="12"/>
      <c r="F95" s="12"/>
      <c r="G95" s="12"/>
      <c r="H95" s="11" t="s">
        <v>116</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row>
    <row r="96" spans="2:46" ht="18" customHeight="1" x14ac:dyDescent="0.25">
      <c r="B96" s="24" t="s">
        <v>99</v>
      </c>
      <c r="C96" s="12"/>
      <c r="D96" s="12"/>
      <c r="E96" s="12"/>
      <c r="F96" s="12"/>
      <c r="G96" s="12"/>
      <c r="H96" s="11" t="s">
        <v>117</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row>
    <row r="97" spans="2:46" ht="30" customHeight="1" x14ac:dyDescent="0.25">
      <c r="B97" s="24" t="s">
        <v>101</v>
      </c>
      <c r="C97" s="12"/>
      <c r="D97" s="12"/>
      <c r="E97" s="12"/>
      <c r="F97" s="12"/>
      <c r="G97" s="12"/>
      <c r="H97" s="11" t="s">
        <v>118</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row>
  </sheetData>
  <mergeCells count="538">
    <mergeCell ref="Q26:W26"/>
    <mergeCell ref="J70:M70"/>
    <mergeCell ref="H91:AT91"/>
    <mergeCell ref="B25:AE25"/>
    <mergeCell ref="L49:M49"/>
    <mergeCell ref="AS53:AT53"/>
    <mergeCell ref="N49:O49"/>
    <mergeCell ref="AC61:AD61"/>
    <mergeCell ref="AL71:AO71"/>
    <mergeCell ref="B71:I71"/>
    <mergeCell ref="AN82:AT82"/>
    <mergeCell ref="AM28:AT28"/>
    <mergeCell ref="AM61:AN61"/>
    <mergeCell ref="AO58:AP58"/>
    <mergeCell ref="J54:K54"/>
    <mergeCell ref="AQ58:AR58"/>
    <mergeCell ref="L54:M54"/>
    <mergeCell ref="V69:Y69"/>
    <mergeCell ref="N72:Q72"/>
    <mergeCell ref="B68:AT68"/>
    <mergeCell ref="P64:R64"/>
    <mergeCell ref="AM30:AT30"/>
    <mergeCell ref="AH80:AM80"/>
    <mergeCell ref="J56:K56"/>
    <mergeCell ref="L56:M56"/>
    <mergeCell ref="I63:J63"/>
    <mergeCell ref="AM33:AT33"/>
    <mergeCell ref="Q44:W44"/>
    <mergeCell ref="R48:S48"/>
    <mergeCell ref="T48:U48"/>
    <mergeCell ref="I30:P30"/>
    <mergeCell ref="AH69:AK69"/>
    <mergeCell ref="AS63:AT63"/>
    <mergeCell ref="AM66:AN66"/>
    <mergeCell ref="Q5:W5"/>
    <mergeCell ref="AI58:AJ58"/>
    <mergeCell ref="H97:AT97"/>
    <mergeCell ref="Q6:W6"/>
    <mergeCell ref="N55:O55"/>
    <mergeCell ref="P55:Q55"/>
    <mergeCell ref="AK66:AL66"/>
    <mergeCell ref="N69:Q69"/>
    <mergeCell ref="Y52:AT52"/>
    <mergeCell ref="AK53:AL53"/>
    <mergeCell ref="AM53:AN53"/>
    <mergeCell ref="AO57:AP57"/>
    <mergeCell ref="AQ57:AR57"/>
    <mergeCell ref="AR49:AT49"/>
    <mergeCell ref="AM43:AT43"/>
    <mergeCell ref="AF34:AL34"/>
    <mergeCell ref="N58:O58"/>
    <mergeCell ref="B31:H31"/>
    <mergeCell ref="AI55:AJ55"/>
    <mergeCell ref="AK55:AL55"/>
    <mergeCell ref="B58:E58"/>
    <mergeCell ref="B39:H39"/>
    <mergeCell ref="I33:P33"/>
    <mergeCell ref="AF29:AL29"/>
    <mergeCell ref="I27:P27"/>
    <mergeCell ref="S61:T61"/>
    <mergeCell ref="B63:E63"/>
    <mergeCell ref="AF28:AL28"/>
    <mergeCell ref="AD71:AG71"/>
    <mergeCell ref="N80:T80"/>
    <mergeCell ref="V71:Y71"/>
    <mergeCell ref="N74:Q74"/>
    <mergeCell ref="H81:M81"/>
    <mergeCell ref="P66:R66"/>
    <mergeCell ref="X37:AE37"/>
    <mergeCell ref="AD73:AG73"/>
    <mergeCell ref="V73:Y73"/>
    <mergeCell ref="Q28:W28"/>
    <mergeCell ref="Y47:AT47"/>
    <mergeCell ref="K65:M65"/>
    <mergeCell ref="AI63:AJ63"/>
    <mergeCell ref="B43:H43"/>
    <mergeCell ref="AQ64:AR64"/>
    <mergeCell ref="AK63:AL63"/>
    <mergeCell ref="X38:AE38"/>
    <mergeCell ref="B55:E55"/>
    <mergeCell ref="D49:E49"/>
    <mergeCell ref="B52:W52"/>
    <mergeCell ref="AM27:AT27"/>
    <mergeCell ref="F53:G53"/>
    <mergeCell ref="H53:I53"/>
    <mergeCell ref="AO61:AP61"/>
    <mergeCell ref="AG64:AH64"/>
    <mergeCell ref="B40:H40"/>
    <mergeCell ref="AI64:AJ64"/>
    <mergeCell ref="AA84:AG84"/>
    <mergeCell ref="X39:AE39"/>
    <mergeCell ref="H55:I55"/>
    <mergeCell ref="B33:H33"/>
    <mergeCell ref="AF38:AL38"/>
    <mergeCell ref="AO65:AP65"/>
    <mergeCell ref="B35:H35"/>
    <mergeCell ref="AF43:AL43"/>
    <mergeCell ref="I37:P37"/>
    <mergeCell ref="AE65:AF65"/>
    <mergeCell ref="AG58:AH58"/>
    <mergeCell ref="AH83:AM83"/>
    <mergeCell ref="N65:O65"/>
    <mergeCell ref="V56:W56"/>
    <mergeCell ref="X27:AE27"/>
    <mergeCell ref="V70:Y70"/>
    <mergeCell ref="N63:O63"/>
    <mergeCell ref="AN85:AT85"/>
    <mergeCell ref="N71:Q71"/>
    <mergeCell ref="H78:M78"/>
    <mergeCell ref="P63:R63"/>
    <mergeCell ref="AD70:AG70"/>
    <mergeCell ref="B38:H38"/>
    <mergeCell ref="N73:Q73"/>
    <mergeCell ref="AP72:AT72"/>
    <mergeCell ref="B96:G96"/>
    <mergeCell ref="X44:AE44"/>
    <mergeCell ref="K64:M64"/>
    <mergeCell ref="U61:W61"/>
    <mergeCell ref="AA48:AC48"/>
    <mergeCell ref="H94:AT94"/>
    <mergeCell ref="N84:T84"/>
    <mergeCell ref="N78:T78"/>
    <mergeCell ref="H79:M79"/>
    <mergeCell ref="AI53:AJ53"/>
    <mergeCell ref="AH78:AM78"/>
    <mergeCell ref="AO62:AP62"/>
    <mergeCell ref="AQ62:AR62"/>
    <mergeCell ref="H95:AT95"/>
    <mergeCell ref="N81:T81"/>
    <mergeCell ref="P53:Q53"/>
    <mergeCell ref="B95:G95"/>
    <mergeCell ref="I43:P43"/>
    <mergeCell ref="B89:G89"/>
    <mergeCell ref="X30:AE30"/>
    <mergeCell ref="AI54:AJ54"/>
    <mergeCell ref="X5:AE5"/>
    <mergeCell ref="AH73:AK73"/>
    <mergeCell ref="X29:AE29"/>
    <mergeCell ref="B97:G97"/>
    <mergeCell ref="AG62:AH62"/>
    <mergeCell ref="AI62:AJ62"/>
    <mergeCell ref="AI56:AJ56"/>
    <mergeCell ref="AK56:AL56"/>
    <mergeCell ref="B90:G90"/>
    <mergeCell ref="F49:G49"/>
    <mergeCell ref="P54:Q54"/>
    <mergeCell ref="AF35:AL35"/>
    <mergeCell ref="AF7:AL7"/>
    <mergeCell ref="F55:G55"/>
    <mergeCell ref="AF36:AL36"/>
    <mergeCell ref="N62:O62"/>
    <mergeCell ref="B83:G83"/>
    <mergeCell ref="Y63:AB63"/>
    <mergeCell ref="N64:O64"/>
    <mergeCell ref="I5:P5"/>
    <mergeCell ref="V74:Y74"/>
    <mergeCell ref="B53:E53"/>
    <mergeCell ref="H92:AT92"/>
    <mergeCell ref="U65:W65"/>
    <mergeCell ref="AH85:AM85"/>
    <mergeCell ref="AM6:AT6"/>
    <mergeCell ref="AO55:AP55"/>
    <mergeCell ref="AQ65:AR65"/>
    <mergeCell ref="AS65:AT65"/>
    <mergeCell ref="J48:K48"/>
    <mergeCell ref="L48:M48"/>
    <mergeCell ref="AG49:AI49"/>
    <mergeCell ref="AS58:AT58"/>
    <mergeCell ref="N54:O54"/>
    <mergeCell ref="Z69:AC69"/>
    <mergeCell ref="R72:U72"/>
    <mergeCell ref="AC66:AD66"/>
    <mergeCell ref="AE66:AF66"/>
    <mergeCell ref="Q32:W32"/>
    <mergeCell ref="N56:O56"/>
    <mergeCell ref="P56:Q56"/>
    <mergeCell ref="Y66:AB66"/>
    <mergeCell ref="Y53:AB53"/>
    <mergeCell ref="B6:H6"/>
    <mergeCell ref="AM38:AT38"/>
    <mergeCell ref="AP71:AT71"/>
    <mergeCell ref="T53:U53"/>
    <mergeCell ref="AM40:AT40"/>
    <mergeCell ref="AC53:AD53"/>
    <mergeCell ref="AP73:AT73"/>
    <mergeCell ref="AH74:AK74"/>
    <mergeCell ref="T55:U55"/>
    <mergeCell ref="AC55:AD55"/>
    <mergeCell ref="AJ49:AK49"/>
    <mergeCell ref="N70:Q70"/>
    <mergeCell ref="K61:M61"/>
    <mergeCell ref="X34:AE34"/>
    <mergeCell ref="P49:Q49"/>
    <mergeCell ref="X28:AE28"/>
    <mergeCell ref="AE61:AF61"/>
    <mergeCell ref="AG61:AH61"/>
    <mergeCell ref="Y55:AB55"/>
    <mergeCell ref="AH71:AK71"/>
    <mergeCell ref="AO64:AP64"/>
    <mergeCell ref="AP69:AT69"/>
    <mergeCell ref="AO49:AQ49"/>
    <mergeCell ref="V54:W54"/>
    <mergeCell ref="X7:AE7"/>
    <mergeCell ref="N79:T79"/>
    <mergeCell ref="J53:K53"/>
    <mergeCell ref="D48:E48"/>
    <mergeCell ref="U64:W64"/>
    <mergeCell ref="AM5:AT5"/>
    <mergeCell ref="R55:S55"/>
    <mergeCell ref="R69:U69"/>
    <mergeCell ref="AC63:AD63"/>
    <mergeCell ref="J69:M69"/>
    <mergeCell ref="U79:Z79"/>
    <mergeCell ref="Y49:Z49"/>
    <mergeCell ref="F64:H64"/>
    <mergeCell ref="Q29:W29"/>
    <mergeCell ref="F56:G56"/>
    <mergeCell ref="AS57:AT57"/>
    <mergeCell ref="AM35:AT35"/>
    <mergeCell ref="AF6:AL6"/>
    <mergeCell ref="I38:P38"/>
    <mergeCell ref="Q31:W31"/>
    <mergeCell ref="P58:Q58"/>
    <mergeCell ref="AM37:AT37"/>
    <mergeCell ref="AL72:AO72"/>
    <mergeCell ref="B29:H29"/>
    <mergeCell ref="N85:T85"/>
    <mergeCell ref="Z70:AC70"/>
    <mergeCell ref="AP70:AT70"/>
    <mergeCell ref="Y48:Z48"/>
    <mergeCell ref="Q35:W35"/>
    <mergeCell ref="AM55:AN55"/>
    <mergeCell ref="B65:E65"/>
    <mergeCell ref="AF32:AL32"/>
    <mergeCell ref="AF26:AL26"/>
    <mergeCell ref="T49:U49"/>
    <mergeCell ref="B72:I72"/>
    <mergeCell ref="B70:I70"/>
    <mergeCell ref="AM58:AN58"/>
    <mergeCell ref="U62:W62"/>
    <mergeCell ref="U81:Z81"/>
    <mergeCell ref="R58:S58"/>
    <mergeCell ref="J58:K58"/>
    <mergeCell ref="Y60:AT60"/>
    <mergeCell ref="F57:G57"/>
    <mergeCell ref="I40:P40"/>
    <mergeCell ref="AH70:AK70"/>
    <mergeCell ref="U82:Z82"/>
    <mergeCell ref="B85:G85"/>
    <mergeCell ref="N57:O57"/>
    <mergeCell ref="B3:AT3"/>
    <mergeCell ref="AF5:AL5"/>
    <mergeCell ref="X43:AE43"/>
    <mergeCell ref="AA80:AG80"/>
    <mergeCell ref="I6:P6"/>
    <mergeCell ref="H85:M85"/>
    <mergeCell ref="U66:W66"/>
    <mergeCell ref="R57:S57"/>
    <mergeCell ref="H58:I58"/>
    <mergeCell ref="AD72:AG72"/>
    <mergeCell ref="AO66:AP66"/>
    <mergeCell ref="AQ66:AR66"/>
    <mergeCell ref="R49:S49"/>
    <mergeCell ref="R71:U71"/>
    <mergeCell ref="I26:P26"/>
    <mergeCell ref="AQ53:AR53"/>
    <mergeCell ref="Q7:W7"/>
    <mergeCell ref="B54:E54"/>
    <mergeCell ref="H80:M80"/>
    <mergeCell ref="R73:U73"/>
    <mergeCell ref="AK54:AL54"/>
    <mergeCell ref="AH79:AM79"/>
    <mergeCell ref="AQ61:AR61"/>
    <mergeCell ref="B56:E56"/>
    <mergeCell ref="B7:H7"/>
    <mergeCell ref="B66:E66"/>
    <mergeCell ref="K62:M62"/>
    <mergeCell ref="AC54:AD54"/>
    <mergeCell ref="S65:T65"/>
    <mergeCell ref="B51:AT51"/>
    <mergeCell ref="V53:W53"/>
    <mergeCell ref="AC56:AD56"/>
    <mergeCell ref="B61:E61"/>
    <mergeCell ref="I29:P29"/>
    <mergeCell ref="S63:T63"/>
    <mergeCell ref="AI57:AJ57"/>
    <mergeCell ref="I31:P31"/>
    <mergeCell ref="Q33:W33"/>
    <mergeCell ref="AL48:AN48"/>
    <mergeCell ref="AS61:AT61"/>
    <mergeCell ref="AK64:AL64"/>
    <mergeCell ref="AM64:AN64"/>
    <mergeCell ref="Y54:AB54"/>
    <mergeCell ref="H57:I57"/>
    <mergeCell ref="F63:H63"/>
    <mergeCell ref="B57:E57"/>
    <mergeCell ref="I44:P44"/>
    <mergeCell ref="AQ54:AR54"/>
    <mergeCell ref="AM26:AT26"/>
    <mergeCell ref="AA49:AC49"/>
    <mergeCell ref="F54:G54"/>
    <mergeCell ref="H54:I54"/>
    <mergeCell ref="AA83:AG83"/>
    <mergeCell ref="V48:W48"/>
    <mergeCell ref="H56:I56"/>
    <mergeCell ref="AA85:AG85"/>
    <mergeCell ref="H49:I49"/>
    <mergeCell ref="AO53:AP53"/>
    <mergeCell ref="J49:K49"/>
    <mergeCell ref="AA78:AG78"/>
    <mergeCell ref="N82:T82"/>
    <mergeCell ref="H83:M83"/>
    <mergeCell ref="AH82:AM82"/>
    <mergeCell ref="B69:I69"/>
    <mergeCell ref="AS54:AT54"/>
    <mergeCell ref="AK57:AL57"/>
    <mergeCell ref="AC57:AD57"/>
    <mergeCell ref="X32:AE32"/>
    <mergeCell ref="AG65:AH65"/>
    <mergeCell ref="AI65:AJ65"/>
    <mergeCell ref="AQ56:AR56"/>
    <mergeCell ref="B48:C48"/>
    <mergeCell ref="H96:AT96"/>
    <mergeCell ref="AQ63:AR63"/>
    <mergeCell ref="AI66:AJ66"/>
    <mergeCell ref="B49:C49"/>
    <mergeCell ref="AD48:AF48"/>
    <mergeCell ref="F65:H65"/>
    <mergeCell ref="AM31:AT31"/>
    <mergeCell ref="X35:AE35"/>
    <mergeCell ref="R56:S56"/>
    <mergeCell ref="T56:U56"/>
    <mergeCell ref="B44:H44"/>
    <mergeCell ref="AO48:AQ48"/>
    <mergeCell ref="R70:U70"/>
    <mergeCell ref="B37:H37"/>
    <mergeCell ref="AI61:AJ61"/>
    <mergeCell ref="AK61:AL61"/>
    <mergeCell ref="AM32:AT32"/>
    <mergeCell ref="X36:AE36"/>
    <mergeCell ref="AA79:AG79"/>
    <mergeCell ref="AS56:AT56"/>
    <mergeCell ref="N83:T83"/>
    <mergeCell ref="AL69:AO69"/>
    <mergeCell ref="H84:M84"/>
    <mergeCell ref="B62:E62"/>
    <mergeCell ref="I28:P28"/>
    <mergeCell ref="N61:O61"/>
    <mergeCell ref="AF37:AL37"/>
    <mergeCell ref="B47:W47"/>
    <mergeCell ref="N48:O48"/>
    <mergeCell ref="P48:Q48"/>
    <mergeCell ref="Y58:AB58"/>
    <mergeCell ref="AP74:AT74"/>
    <mergeCell ref="B27:H27"/>
    <mergeCell ref="P62:R62"/>
    <mergeCell ref="K66:M66"/>
    <mergeCell ref="U63:W63"/>
    <mergeCell ref="Q39:W39"/>
    <mergeCell ref="X33:AE33"/>
    <mergeCell ref="R54:S54"/>
    <mergeCell ref="AM63:AN63"/>
    <mergeCell ref="AD69:AG69"/>
    <mergeCell ref="V72:Y72"/>
    <mergeCell ref="AO63:AP63"/>
    <mergeCell ref="AG66:AH66"/>
    <mergeCell ref="I32:P32"/>
    <mergeCell ref="AK58:AL58"/>
    <mergeCell ref="S66:T66"/>
    <mergeCell ref="AM44:AT44"/>
    <mergeCell ref="H89:AT89"/>
    <mergeCell ref="AF27:AL27"/>
    <mergeCell ref="H88:AT88"/>
    <mergeCell ref="B92:G92"/>
    <mergeCell ref="J55:K55"/>
    <mergeCell ref="L55:M55"/>
    <mergeCell ref="H90:AT90"/>
    <mergeCell ref="AG53:AH53"/>
    <mergeCell ref="B94:G94"/>
    <mergeCell ref="AL70:AO70"/>
    <mergeCell ref="V57:W57"/>
    <mergeCell ref="AE55:AF55"/>
    <mergeCell ref="AG55:AH55"/>
    <mergeCell ref="AM36:AT36"/>
    <mergeCell ref="B46:AT46"/>
    <mergeCell ref="AF40:AL40"/>
    <mergeCell ref="V58:W58"/>
    <mergeCell ref="AG48:AI48"/>
    <mergeCell ref="S62:T62"/>
    <mergeCell ref="N66:O66"/>
    <mergeCell ref="L53:M53"/>
    <mergeCell ref="N53:O53"/>
    <mergeCell ref="B32:H32"/>
    <mergeCell ref="Z74:AC74"/>
    <mergeCell ref="B5:H5"/>
    <mergeCell ref="B42:AT42"/>
    <mergeCell ref="T58:U58"/>
    <mergeCell ref="T54:U54"/>
    <mergeCell ref="B84:G84"/>
    <mergeCell ref="I7:P7"/>
    <mergeCell ref="AC58:AD58"/>
    <mergeCell ref="AJ48:AK48"/>
    <mergeCell ref="AF39:AL39"/>
    <mergeCell ref="Q43:W43"/>
    <mergeCell ref="B80:G80"/>
    <mergeCell ref="L58:M58"/>
    <mergeCell ref="I62:J62"/>
    <mergeCell ref="V49:W49"/>
    <mergeCell ref="B79:G79"/>
    <mergeCell ref="AE53:AF53"/>
    <mergeCell ref="I64:J64"/>
    <mergeCell ref="Z71:AC71"/>
    <mergeCell ref="R74:U74"/>
    <mergeCell ref="B81:G81"/>
    <mergeCell ref="J74:M74"/>
    <mergeCell ref="U84:Z84"/>
    <mergeCell ref="AL49:AN49"/>
    <mergeCell ref="Q34:W34"/>
    <mergeCell ref="B91:G91"/>
    <mergeCell ref="AC65:AD65"/>
    <mergeCell ref="AM65:AN65"/>
    <mergeCell ref="X26:AE26"/>
    <mergeCell ref="F48:G48"/>
    <mergeCell ref="H48:I48"/>
    <mergeCell ref="AO56:AP56"/>
    <mergeCell ref="U80:Z80"/>
    <mergeCell ref="B93:G93"/>
    <mergeCell ref="B34:H34"/>
    <mergeCell ref="B28:H28"/>
    <mergeCell ref="T57:U57"/>
    <mergeCell ref="B30:H30"/>
    <mergeCell ref="Z73:AC73"/>
    <mergeCell ref="AN81:AT81"/>
    <mergeCell ref="V55:W55"/>
    <mergeCell ref="K63:M63"/>
    <mergeCell ref="I65:J65"/>
    <mergeCell ref="Q36:W36"/>
    <mergeCell ref="AS64:AT64"/>
    <mergeCell ref="Q30:W30"/>
    <mergeCell ref="Y65:AB65"/>
    <mergeCell ref="AE63:AF63"/>
    <mergeCell ref="AG63:AH63"/>
    <mergeCell ref="X6:AE6"/>
    <mergeCell ref="U85:Z85"/>
    <mergeCell ref="AN79:AT79"/>
    <mergeCell ref="AM54:AN54"/>
    <mergeCell ref="AE57:AF57"/>
    <mergeCell ref="Y64:AB64"/>
    <mergeCell ref="AO54:AP54"/>
    <mergeCell ref="B24:AT24"/>
    <mergeCell ref="AG57:AH57"/>
    <mergeCell ref="U78:Z78"/>
    <mergeCell ref="H82:M82"/>
    <mergeCell ref="I39:P39"/>
    <mergeCell ref="AK65:AL65"/>
    <mergeCell ref="AR48:AT48"/>
    <mergeCell ref="AF25:AT25"/>
    <mergeCell ref="AS62:AT62"/>
    <mergeCell ref="X40:AE40"/>
    <mergeCell ref="Y57:AB57"/>
    <mergeCell ref="P61:R61"/>
    <mergeCell ref="F62:H62"/>
    <mergeCell ref="B36:H36"/>
    <mergeCell ref="AE58:AF58"/>
    <mergeCell ref="AM7:AT7"/>
    <mergeCell ref="B26:H26"/>
    <mergeCell ref="AF30:AL30"/>
    <mergeCell ref="P65:R65"/>
    <mergeCell ref="AM29:AT29"/>
    <mergeCell ref="B64:E64"/>
    <mergeCell ref="J57:K57"/>
    <mergeCell ref="AF31:AL31"/>
    <mergeCell ref="L57:M57"/>
    <mergeCell ref="B77:AT77"/>
    <mergeCell ref="I61:J61"/>
    <mergeCell ref="J71:M71"/>
    <mergeCell ref="AD49:AF49"/>
    <mergeCell ref="AE62:AF62"/>
    <mergeCell ref="J73:M73"/>
    <mergeCell ref="Y62:AB62"/>
    <mergeCell ref="AC64:AD64"/>
    <mergeCell ref="AE64:AF64"/>
    <mergeCell ref="J72:M72"/>
    <mergeCell ref="AF33:AL33"/>
    <mergeCell ref="P57:Q57"/>
    <mergeCell ref="Z72:AC72"/>
    <mergeCell ref="F58:G58"/>
    <mergeCell ref="X31:AE31"/>
    <mergeCell ref="R53:S53"/>
    <mergeCell ref="I35:P35"/>
    <mergeCell ref="F61:H61"/>
    <mergeCell ref="Q37:W37"/>
    <mergeCell ref="AM57:AN57"/>
    <mergeCell ref="AM39:AT39"/>
    <mergeCell ref="B73:I73"/>
    <mergeCell ref="AN83:AT83"/>
    <mergeCell ref="AH84:AM84"/>
    <mergeCell ref="AH72:AK72"/>
    <mergeCell ref="Q38:W38"/>
    <mergeCell ref="AS66:AT66"/>
    <mergeCell ref="B74:I74"/>
    <mergeCell ref="Q40:W40"/>
    <mergeCell ref="B78:G78"/>
    <mergeCell ref="AN84:AT84"/>
    <mergeCell ref="AN78:AT78"/>
    <mergeCell ref="AA82:AG82"/>
    <mergeCell ref="U83:Z83"/>
    <mergeCell ref="AN80:AT80"/>
    <mergeCell ref="AH81:AM81"/>
    <mergeCell ref="AA81:AG81"/>
    <mergeCell ref="AF44:AL44"/>
    <mergeCell ref="S64:T64"/>
    <mergeCell ref="B60:W60"/>
    <mergeCell ref="AD74:AG74"/>
    <mergeCell ref="H93:AT93"/>
    <mergeCell ref="I34:P34"/>
    <mergeCell ref="AQ55:AR55"/>
    <mergeCell ref="Q27:W27"/>
    <mergeCell ref="AS55:AT55"/>
    <mergeCell ref="AE54:AF54"/>
    <mergeCell ref="Y61:AB61"/>
    <mergeCell ref="AG54:AH54"/>
    <mergeCell ref="AL73:AO73"/>
    <mergeCell ref="F66:H66"/>
    <mergeCell ref="B88:G88"/>
    <mergeCell ref="I36:P36"/>
    <mergeCell ref="AK62:AL62"/>
    <mergeCell ref="B82:G82"/>
    <mergeCell ref="AC62:AD62"/>
    <mergeCell ref="AM62:AN62"/>
    <mergeCell ref="AM56:AN56"/>
    <mergeCell ref="AE56:AF56"/>
    <mergeCell ref="AG56:AH56"/>
    <mergeCell ref="AM34:AT34"/>
    <mergeCell ref="AL74:AO74"/>
    <mergeCell ref="Y56:AB56"/>
    <mergeCell ref="I66:J66"/>
    <mergeCell ref="B87:AT87"/>
  </mergeCells>
  <pageMargins left="0.75" right="0.75" top="1" bottom="1" header="0.5" footer="0.5"/>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89E80"/>
    <pageSetUpPr fitToPage="1"/>
  </sheetPr>
  <dimension ref="A1:CA97"/>
  <sheetViews>
    <sheetView showGridLines="0" workbookViewId="0"/>
  </sheetViews>
  <sheetFormatPr defaultRowHeight="15" x14ac:dyDescent="0.25"/>
  <cols>
    <col min="1" max="1" width="2" style="1" customWidth="1"/>
    <col min="2" max="46" width="7" style="1" customWidth="1"/>
    <col min="47" max="79" width="13" style="1" customWidth="1"/>
  </cols>
  <sheetData>
    <row r="1" spans="2:46" ht="3.95" customHeight="1" x14ac:dyDescent="0.25"/>
    <row r="2" spans="2:46" ht="99.95" customHeight="1" x14ac:dyDescent="0.25"/>
    <row r="3" spans="2:46" ht="18" customHeight="1" x14ac:dyDescent="0.25">
      <c r="B3" s="142" t="s">
        <v>119</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row>
    <row r="4" spans="2:46" ht="8.1" customHeight="1" x14ac:dyDescent="0.25"/>
    <row r="5" spans="2:46" ht="3.95" customHeight="1" x14ac:dyDescent="0.25">
      <c r="B5" s="73"/>
      <c r="C5" s="12"/>
      <c r="D5" s="12"/>
      <c r="E5" s="12"/>
      <c r="F5" s="12"/>
      <c r="G5" s="12"/>
      <c r="H5" s="12"/>
      <c r="I5" s="73"/>
      <c r="J5" s="12"/>
      <c r="K5" s="12"/>
      <c r="L5" s="12"/>
      <c r="M5" s="12"/>
      <c r="N5" s="12"/>
      <c r="O5" s="12"/>
      <c r="P5" s="12"/>
      <c r="Q5" s="73"/>
      <c r="R5" s="12"/>
      <c r="S5" s="12"/>
      <c r="T5" s="12"/>
      <c r="U5" s="12"/>
      <c r="V5" s="12"/>
      <c r="W5" s="12"/>
      <c r="X5" s="73"/>
      <c r="Y5" s="12"/>
      <c r="Z5" s="12"/>
      <c r="AA5" s="12"/>
      <c r="AB5" s="12"/>
      <c r="AC5" s="12"/>
      <c r="AD5" s="12"/>
      <c r="AE5" s="12"/>
      <c r="AF5" s="73"/>
      <c r="AG5" s="12"/>
      <c r="AH5" s="12"/>
      <c r="AI5" s="12"/>
      <c r="AJ5" s="12"/>
      <c r="AK5" s="12"/>
      <c r="AL5" s="12"/>
      <c r="AM5" s="73"/>
      <c r="AN5" s="12"/>
      <c r="AO5" s="12"/>
      <c r="AP5" s="12"/>
      <c r="AQ5" s="12"/>
      <c r="AR5" s="12"/>
      <c r="AS5" s="12"/>
      <c r="AT5" s="12"/>
    </row>
    <row r="6" spans="2:46" ht="21" customHeight="1" x14ac:dyDescent="0.25">
      <c r="B6" s="143">
        <v>1569.6</v>
      </c>
      <c r="C6" s="12"/>
      <c r="D6" s="12"/>
      <c r="E6" s="12"/>
      <c r="F6" s="12"/>
      <c r="G6" s="12"/>
      <c r="H6" s="12"/>
      <c r="I6" s="143">
        <v>1814.4</v>
      </c>
      <c r="J6" s="12"/>
      <c r="K6" s="12"/>
      <c r="L6" s="12"/>
      <c r="M6" s="12"/>
      <c r="N6" s="12"/>
      <c r="O6" s="12"/>
      <c r="P6" s="12"/>
      <c r="Q6" s="207">
        <v>22.244769999999999</v>
      </c>
      <c r="R6" s="12"/>
      <c r="S6" s="12"/>
      <c r="T6" s="12"/>
      <c r="U6" s="12"/>
      <c r="V6" s="12"/>
      <c r="W6" s="12"/>
      <c r="X6" s="60">
        <v>0.5</v>
      </c>
      <c r="Y6" s="12"/>
      <c r="Z6" s="12"/>
      <c r="AA6" s="12"/>
      <c r="AB6" s="12"/>
      <c r="AC6" s="12"/>
      <c r="AD6" s="12"/>
      <c r="AE6" s="12"/>
      <c r="AF6" s="165">
        <v>152.72999999999999</v>
      </c>
      <c r="AG6" s="12"/>
      <c r="AH6" s="12"/>
      <c r="AI6" s="12"/>
      <c r="AJ6" s="12"/>
      <c r="AK6" s="12"/>
      <c r="AL6" s="12"/>
      <c r="AM6" s="175">
        <v>1685</v>
      </c>
      <c r="AN6" s="12"/>
      <c r="AO6" s="12"/>
      <c r="AP6" s="12"/>
      <c r="AQ6" s="12"/>
      <c r="AR6" s="12"/>
      <c r="AS6" s="12"/>
      <c r="AT6" s="12"/>
    </row>
    <row r="7" spans="2:46" ht="21.95" customHeight="1" x14ac:dyDescent="0.25">
      <c r="B7" s="76" t="s">
        <v>1</v>
      </c>
      <c r="C7" s="12"/>
      <c r="D7" s="12"/>
      <c r="E7" s="12"/>
      <c r="F7" s="12"/>
      <c r="G7" s="12"/>
      <c r="H7" s="12"/>
      <c r="I7" s="76" t="s">
        <v>2</v>
      </c>
      <c r="J7" s="12"/>
      <c r="K7" s="12"/>
      <c r="L7" s="12"/>
      <c r="M7" s="12"/>
      <c r="N7" s="12"/>
      <c r="O7" s="12"/>
      <c r="P7" s="12"/>
      <c r="Q7" s="76" t="s">
        <v>3</v>
      </c>
      <c r="R7" s="12"/>
      <c r="S7" s="12"/>
      <c r="T7" s="12"/>
      <c r="U7" s="12"/>
      <c r="V7" s="12"/>
      <c r="W7" s="12"/>
      <c r="X7" s="76" t="s">
        <v>4</v>
      </c>
      <c r="Y7" s="12"/>
      <c r="Z7" s="12"/>
      <c r="AA7" s="12"/>
      <c r="AB7" s="12"/>
      <c r="AC7" s="12"/>
      <c r="AD7" s="12"/>
      <c r="AE7" s="12"/>
      <c r="AF7" s="76" t="s">
        <v>5</v>
      </c>
      <c r="AG7" s="12"/>
      <c r="AH7" s="12"/>
      <c r="AI7" s="12"/>
      <c r="AJ7" s="12"/>
      <c r="AK7" s="12"/>
      <c r="AL7" s="12"/>
      <c r="AM7" s="76" t="s">
        <v>6</v>
      </c>
      <c r="AN7" s="12"/>
      <c r="AO7" s="12"/>
      <c r="AP7" s="12"/>
      <c r="AQ7" s="12"/>
      <c r="AR7" s="12"/>
      <c r="AS7" s="12"/>
      <c r="AT7" s="12"/>
    </row>
    <row r="8" spans="2:46" ht="9" customHeight="1" x14ac:dyDescent="0.25"/>
    <row r="24" spans="2:46" ht="18.95" customHeight="1" x14ac:dyDescent="0.25">
      <c r="B24" s="37" t="s">
        <v>7</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row>
    <row r="25" spans="2:46" ht="15.95" customHeight="1" x14ac:dyDescent="0.25">
      <c r="B25" s="71" t="s">
        <v>8</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5"/>
      <c r="AF25" s="71" t="s">
        <v>9</v>
      </c>
      <c r="AG25" s="14"/>
      <c r="AH25" s="14"/>
      <c r="AI25" s="14"/>
      <c r="AJ25" s="14"/>
      <c r="AK25" s="14"/>
      <c r="AL25" s="14"/>
      <c r="AM25" s="14"/>
      <c r="AN25" s="14"/>
      <c r="AO25" s="14"/>
      <c r="AP25" s="14"/>
      <c r="AQ25" s="14"/>
      <c r="AR25" s="14"/>
      <c r="AS25" s="14"/>
      <c r="AT25" s="15"/>
    </row>
    <row r="26" spans="2:46" ht="18" customHeight="1" x14ac:dyDescent="0.25">
      <c r="B26" s="69" t="s">
        <v>10</v>
      </c>
      <c r="C26" s="14"/>
      <c r="D26" s="14"/>
      <c r="E26" s="14"/>
      <c r="F26" s="14"/>
      <c r="G26" s="14"/>
      <c r="H26" s="15"/>
      <c r="I26" s="69" t="s">
        <v>11</v>
      </c>
      <c r="J26" s="14"/>
      <c r="K26" s="14"/>
      <c r="L26" s="14"/>
      <c r="M26" s="14"/>
      <c r="N26" s="14"/>
      <c r="O26" s="14"/>
      <c r="P26" s="15"/>
      <c r="Q26" s="69" t="s">
        <v>12</v>
      </c>
      <c r="R26" s="14"/>
      <c r="S26" s="14"/>
      <c r="T26" s="14"/>
      <c r="U26" s="14"/>
      <c r="V26" s="14"/>
      <c r="W26" s="15"/>
      <c r="X26" s="69" t="s">
        <v>13</v>
      </c>
      <c r="Y26" s="14"/>
      <c r="Z26" s="14"/>
      <c r="AA26" s="14"/>
      <c r="AB26" s="14"/>
      <c r="AC26" s="14"/>
      <c r="AD26" s="14"/>
      <c r="AE26" s="15"/>
      <c r="AF26" s="69" t="s">
        <v>13</v>
      </c>
      <c r="AG26" s="14"/>
      <c r="AH26" s="14"/>
      <c r="AI26" s="14"/>
      <c r="AJ26" s="14"/>
      <c r="AK26" s="14"/>
      <c r="AL26" s="15"/>
      <c r="AM26" s="69" t="s">
        <v>10</v>
      </c>
      <c r="AN26" s="14"/>
      <c r="AO26" s="14"/>
      <c r="AP26" s="14"/>
      <c r="AQ26" s="14"/>
      <c r="AR26" s="14"/>
      <c r="AS26" s="14"/>
      <c r="AT26" s="15"/>
    </row>
    <row r="27" spans="2:46" ht="12.95" customHeight="1" x14ac:dyDescent="0.25">
      <c r="B27" s="114">
        <v>0</v>
      </c>
      <c r="C27" s="14"/>
      <c r="D27" s="14"/>
      <c r="E27" s="14"/>
      <c r="F27" s="14"/>
      <c r="G27" s="14"/>
      <c r="H27" s="15"/>
      <c r="I27" s="199">
        <v>0</v>
      </c>
      <c r="J27" s="14"/>
      <c r="K27" s="14"/>
      <c r="L27" s="14"/>
      <c r="M27" s="14"/>
      <c r="N27" s="14"/>
      <c r="O27" s="14"/>
      <c r="P27" s="15"/>
      <c r="Q27" s="17">
        <v>0</v>
      </c>
      <c r="R27" s="14"/>
      <c r="S27" s="14"/>
      <c r="T27" s="14"/>
      <c r="U27" s="14"/>
      <c r="V27" s="14"/>
      <c r="W27" s="15"/>
      <c r="X27" s="105">
        <v>0</v>
      </c>
      <c r="Y27" s="14"/>
      <c r="Z27" s="14"/>
      <c r="AA27" s="14"/>
      <c r="AB27" s="14"/>
      <c r="AC27" s="14"/>
      <c r="AD27" s="14"/>
      <c r="AE27" s="15"/>
      <c r="AF27" s="96">
        <v>30000</v>
      </c>
      <c r="AG27" s="14"/>
      <c r="AH27" s="14"/>
      <c r="AI27" s="14"/>
      <c r="AJ27" s="14"/>
      <c r="AK27" s="14"/>
      <c r="AL27" s="15"/>
      <c r="AM27" s="194">
        <v>667.34310313100002</v>
      </c>
      <c r="AN27" s="14"/>
      <c r="AO27" s="14"/>
      <c r="AP27" s="14"/>
      <c r="AQ27" s="14"/>
      <c r="AR27" s="14"/>
      <c r="AS27" s="14"/>
      <c r="AT27" s="15"/>
    </row>
    <row r="28" spans="2:46" ht="12.95" customHeight="1" x14ac:dyDescent="0.25">
      <c r="B28" s="40">
        <v>10.292303131000001</v>
      </c>
      <c r="C28" s="14"/>
      <c r="D28" s="14"/>
      <c r="E28" s="14"/>
      <c r="F28" s="14"/>
      <c r="G28" s="14"/>
      <c r="H28" s="15"/>
      <c r="I28" s="110">
        <v>1.0293031310000001E-2</v>
      </c>
      <c r="J28" s="14"/>
      <c r="K28" s="14"/>
      <c r="L28" s="14"/>
      <c r="M28" s="14"/>
      <c r="N28" s="14"/>
      <c r="O28" s="14"/>
      <c r="P28" s="15"/>
      <c r="Q28" s="204">
        <v>0.50010313100000003</v>
      </c>
      <c r="R28" s="14"/>
      <c r="S28" s="14"/>
      <c r="T28" s="14"/>
      <c r="U28" s="14"/>
      <c r="V28" s="14"/>
      <c r="W28" s="15"/>
      <c r="X28" s="77">
        <v>500</v>
      </c>
      <c r="Y28" s="14"/>
      <c r="Z28" s="14"/>
      <c r="AA28" s="14"/>
      <c r="AB28" s="14"/>
      <c r="AC28" s="14"/>
      <c r="AD28" s="14"/>
      <c r="AE28" s="15"/>
      <c r="AF28" s="197">
        <v>8000</v>
      </c>
      <c r="AG28" s="14"/>
      <c r="AH28" s="14"/>
      <c r="AI28" s="14"/>
      <c r="AJ28" s="14"/>
      <c r="AK28" s="14"/>
      <c r="AL28" s="15"/>
      <c r="AM28" s="210">
        <v>177.95830313100001</v>
      </c>
      <c r="AN28" s="14"/>
      <c r="AO28" s="14"/>
      <c r="AP28" s="14"/>
      <c r="AQ28" s="14"/>
      <c r="AR28" s="14"/>
      <c r="AS28" s="14"/>
      <c r="AT28" s="15"/>
    </row>
    <row r="29" spans="2:46" ht="12.95" customHeight="1" x14ac:dyDescent="0.25">
      <c r="B29" s="169">
        <v>11.335503130999999</v>
      </c>
      <c r="C29" s="14"/>
      <c r="D29" s="14"/>
      <c r="E29" s="14"/>
      <c r="F29" s="14"/>
      <c r="G29" s="14"/>
      <c r="H29" s="15"/>
      <c r="I29" s="139">
        <v>1.133603131E-2</v>
      </c>
      <c r="J29" s="14"/>
      <c r="K29" s="14"/>
      <c r="L29" s="14"/>
      <c r="M29" s="14"/>
      <c r="N29" s="14"/>
      <c r="O29" s="14"/>
      <c r="P29" s="15"/>
      <c r="Q29" s="163">
        <v>0.54540313100000004</v>
      </c>
      <c r="R29" s="14"/>
      <c r="S29" s="14"/>
      <c r="T29" s="14"/>
      <c r="U29" s="14"/>
      <c r="V29" s="14"/>
      <c r="W29" s="15"/>
      <c r="X29" s="184">
        <v>545</v>
      </c>
      <c r="Y29" s="14"/>
      <c r="Z29" s="14"/>
      <c r="AA29" s="14"/>
      <c r="AB29" s="14"/>
      <c r="AC29" s="14"/>
      <c r="AD29" s="14"/>
      <c r="AE29" s="15"/>
      <c r="AF29" s="206">
        <v>3000</v>
      </c>
      <c r="AG29" s="14"/>
      <c r="AH29" s="14"/>
      <c r="AI29" s="14"/>
      <c r="AJ29" s="14"/>
      <c r="AK29" s="14"/>
      <c r="AL29" s="15"/>
      <c r="AM29" s="49">
        <v>66.734403130999993</v>
      </c>
      <c r="AN29" s="14"/>
      <c r="AO29" s="14"/>
      <c r="AP29" s="14"/>
      <c r="AQ29" s="14"/>
      <c r="AR29" s="14"/>
      <c r="AS29" s="14"/>
      <c r="AT29" s="15"/>
    </row>
    <row r="30" spans="2:46" ht="12.95" customHeight="1" x14ac:dyDescent="0.25">
      <c r="B30" s="72">
        <v>12.470903131</v>
      </c>
      <c r="C30" s="14"/>
      <c r="D30" s="14"/>
      <c r="E30" s="14"/>
      <c r="F30" s="14"/>
      <c r="G30" s="14"/>
      <c r="H30" s="15"/>
      <c r="I30" s="215">
        <v>1.247103131E-2</v>
      </c>
      <c r="J30" s="14"/>
      <c r="K30" s="14"/>
      <c r="L30" s="14"/>
      <c r="M30" s="14"/>
      <c r="N30" s="14"/>
      <c r="O30" s="14"/>
      <c r="P30" s="15"/>
      <c r="Q30" s="93">
        <v>0.59460313099999995</v>
      </c>
      <c r="R30" s="14"/>
      <c r="S30" s="14"/>
      <c r="T30" s="14"/>
      <c r="U30" s="14"/>
      <c r="V30" s="14"/>
      <c r="W30" s="15"/>
      <c r="X30" s="111">
        <v>595</v>
      </c>
      <c r="Y30" s="14"/>
      <c r="Z30" s="14"/>
      <c r="AA30" s="14"/>
      <c r="AB30" s="14"/>
      <c r="AC30" s="14"/>
      <c r="AD30" s="14"/>
      <c r="AE30" s="15"/>
      <c r="AF30" s="47">
        <v>1500</v>
      </c>
      <c r="AG30" s="14"/>
      <c r="AH30" s="14"/>
      <c r="AI30" s="14"/>
      <c r="AJ30" s="14"/>
      <c r="AK30" s="14"/>
      <c r="AL30" s="15"/>
      <c r="AM30" s="129">
        <v>33.367103131</v>
      </c>
      <c r="AN30" s="14"/>
      <c r="AO30" s="14"/>
      <c r="AP30" s="14"/>
      <c r="AQ30" s="14"/>
      <c r="AR30" s="14"/>
      <c r="AS30" s="14"/>
      <c r="AT30" s="15"/>
    </row>
    <row r="31" spans="2:46" ht="12.95" customHeight="1" x14ac:dyDescent="0.25">
      <c r="B31" s="104">
        <v>13.704403130999999</v>
      </c>
      <c r="C31" s="14"/>
      <c r="D31" s="14"/>
      <c r="E31" s="14"/>
      <c r="F31" s="14"/>
      <c r="G31" s="14"/>
      <c r="H31" s="15"/>
      <c r="I31" s="141">
        <v>1.3703031310000001E-2</v>
      </c>
      <c r="J31" s="14"/>
      <c r="K31" s="14"/>
      <c r="L31" s="14"/>
      <c r="M31" s="14"/>
      <c r="N31" s="14"/>
      <c r="O31" s="14"/>
      <c r="P31" s="15"/>
      <c r="Q31" s="167">
        <v>0.64840313100000002</v>
      </c>
      <c r="R31" s="14"/>
      <c r="S31" s="14"/>
      <c r="T31" s="14"/>
      <c r="U31" s="14"/>
      <c r="V31" s="14"/>
      <c r="W31" s="15"/>
      <c r="X31" s="188">
        <v>648</v>
      </c>
      <c r="Y31" s="14"/>
      <c r="Z31" s="14"/>
      <c r="AA31" s="14"/>
      <c r="AB31" s="14"/>
      <c r="AC31" s="14"/>
      <c r="AD31" s="14"/>
      <c r="AE31" s="15"/>
      <c r="AF31" s="51">
        <v>1000</v>
      </c>
      <c r="AG31" s="14"/>
      <c r="AH31" s="14"/>
      <c r="AI31" s="14"/>
      <c r="AJ31" s="14"/>
      <c r="AK31" s="14"/>
      <c r="AL31" s="15"/>
      <c r="AM31" s="98">
        <v>22.244803131000001</v>
      </c>
      <c r="AN31" s="14"/>
      <c r="AO31" s="14"/>
      <c r="AP31" s="14"/>
      <c r="AQ31" s="14"/>
      <c r="AR31" s="14"/>
      <c r="AS31" s="14"/>
      <c r="AT31" s="15"/>
    </row>
    <row r="32" spans="2:46" ht="12.95" customHeight="1" x14ac:dyDescent="0.25">
      <c r="B32" s="108">
        <v>15.042503131</v>
      </c>
      <c r="C32" s="14"/>
      <c r="D32" s="14"/>
      <c r="E32" s="14"/>
      <c r="F32" s="14"/>
      <c r="G32" s="14"/>
      <c r="H32" s="15"/>
      <c r="I32" s="157">
        <v>1.5044031310000001E-2</v>
      </c>
      <c r="J32" s="14"/>
      <c r="K32" s="14"/>
      <c r="L32" s="14"/>
      <c r="M32" s="14"/>
      <c r="N32" s="14"/>
      <c r="O32" s="14"/>
      <c r="P32" s="15"/>
      <c r="Q32" s="180">
        <v>0.70700313100000001</v>
      </c>
      <c r="R32" s="14"/>
      <c r="S32" s="14"/>
      <c r="T32" s="14"/>
      <c r="U32" s="14"/>
      <c r="V32" s="14"/>
      <c r="W32" s="15"/>
      <c r="X32" s="156">
        <v>707</v>
      </c>
      <c r="Y32" s="14"/>
      <c r="Z32" s="14"/>
      <c r="AA32" s="14"/>
      <c r="AB32" s="14"/>
      <c r="AC32" s="14"/>
      <c r="AD32" s="14"/>
      <c r="AE32" s="15"/>
      <c r="AF32" s="126">
        <v>917</v>
      </c>
      <c r="AG32" s="14"/>
      <c r="AH32" s="14"/>
      <c r="AI32" s="14"/>
      <c r="AJ32" s="14"/>
      <c r="AK32" s="14"/>
      <c r="AL32" s="15"/>
      <c r="AM32" s="130">
        <v>20.354803131000001</v>
      </c>
      <c r="AN32" s="14"/>
      <c r="AO32" s="14"/>
      <c r="AP32" s="14"/>
      <c r="AQ32" s="14"/>
      <c r="AR32" s="14"/>
      <c r="AS32" s="14"/>
      <c r="AT32" s="15"/>
    </row>
    <row r="33" spans="2:46" ht="12.95" customHeight="1" x14ac:dyDescent="0.25">
      <c r="B33" s="33">
        <v>16.565703130999999</v>
      </c>
      <c r="C33" s="14"/>
      <c r="D33" s="14"/>
      <c r="E33" s="14"/>
      <c r="F33" s="14"/>
      <c r="G33" s="14"/>
      <c r="H33" s="15"/>
      <c r="I33" s="211">
        <v>1.656603131E-2</v>
      </c>
      <c r="J33" s="14"/>
      <c r="K33" s="14"/>
      <c r="L33" s="14"/>
      <c r="M33" s="14"/>
      <c r="N33" s="14"/>
      <c r="O33" s="14"/>
      <c r="P33" s="15"/>
      <c r="Q33" s="149">
        <v>0.77120313100000004</v>
      </c>
      <c r="R33" s="14"/>
      <c r="S33" s="14"/>
      <c r="T33" s="14"/>
      <c r="U33" s="14"/>
      <c r="V33" s="14"/>
      <c r="W33" s="15"/>
      <c r="X33" s="117">
        <v>771</v>
      </c>
      <c r="Y33" s="14"/>
      <c r="Z33" s="14"/>
      <c r="AA33" s="14"/>
      <c r="AB33" s="14"/>
      <c r="AC33" s="14"/>
      <c r="AD33" s="14"/>
      <c r="AE33" s="15"/>
      <c r="AF33" s="160">
        <v>841</v>
      </c>
      <c r="AG33" s="14"/>
      <c r="AH33" s="14"/>
      <c r="AI33" s="14"/>
      <c r="AJ33" s="14"/>
      <c r="AK33" s="14"/>
      <c r="AL33" s="15"/>
      <c r="AM33" s="70">
        <v>18.370003131000001</v>
      </c>
      <c r="AN33" s="14"/>
      <c r="AO33" s="14"/>
      <c r="AP33" s="14"/>
      <c r="AQ33" s="14"/>
      <c r="AR33" s="14"/>
      <c r="AS33" s="14"/>
      <c r="AT33" s="15"/>
    </row>
    <row r="34" spans="2:46" ht="12.95" customHeight="1" x14ac:dyDescent="0.25">
      <c r="B34" s="70">
        <v>18.370003131000001</v>
      </c>
      <c r="C34" s="14"/>
      <c r="D34" s="14"/>
      <c r="E34" s="14"/>
      <c r="F34" s="14"/>
      <c r="G34" s="14"/>
      <c r="H34" s="15"/>
      <c r="I34" s="13">
        <v>1.8371031310000001E-2</v>
      </c>
      <c r="J34" s="14"/>
      <c r="K34" s="14"/>
      <c r="L34" s="14"/>
      <c r="M34" s="14"/>
      <c r="N34" s="14"/>
      <c r="O34" s="14"/>
      <c r="P34" s="15"/>
      <c r="Q34" s="86">
        <v>0.84090313100000003</v>
      </c>
      <c r="R34" s="14"/>
      <c r="S34" s="14"/>
      <c r="T34" s="14"/>
      <c r="U34" s="14"/>
      <c r="V34" s="14"/>
      <c r="W34" s="15"/>
      <c r="X34" s="160">
        <v>841</v>
      </c>
      <c r="Y34" s="14"/>
      <c r="Z34" s="14"/>
      <c r="AA34" s="14"/>
      <c r="AB34" s="14"/>
      <c r="AC34" s="14"/>
      <c r="AD34" s="14"/>
      <c r="AE34" s="15"/>
      <c r="AF34" s="117">
        <v>771</v>
      </c>
      <c r="AG34" s="14"/>
      <c r="AH34" s="14"/>
      <c r="AI34" s="14"/>
      <c r="AJ34" s="14"/>
      <c r="AK34" s="14"/>
      <c r="AL34" s="15"/>
      <c r="AM34" s="33">
        <v>16.565703130999999</v>
      </c>
      <c r="AN34" s="14"/>
      <c r="AO34" s="14"/>
      <c r="AP34" s="14"/>
      <c r="AQ34" s="14"/>
      <c r="AR34" s="14"/>
      <c r="AS34" s="14"/>
      <c r="AT34" s="15"/>
    </row>
    <row r="35" spans="2:46" ht="12.95" customHeight="1" x14ac:dyDescent="0.25">
      <c r="B35" s="130">
        <v>20.354803131000001</v>
      </c>
      <c r="C35" s="14"/>
      <c r="D35" s="14"/>
      <c r="E35" s="14"/>
      <c r="F35" s="14"/>
      <c r="G35" s="14"/>
      <c r="H35" s="15"/>
      <c r="I35" s="212">
        <v>2.0356031310000001E-2</v>
      </c>
      <c r="J35" s="14"/>
      <c r="K35" s="14"/>
      <c r="L35" s="14"/>
      <c r="M35" s="14"/>
      <c r="N35" s="14"/>
      <c r="O35" s="14"/>
      <c r="P35" s="15"/>
      <c r="Q35" s="161">
        <v>0.91710313099999996</v>
      </c>
      <c r="R35" s="14"/>
      <c r="S35" s="14"/>
      <c r="T35" s="14"/>
      <c r="U35" s="14"/>
      <c r="V35" s="14"/>
      <c r="W35" s="15"/>
      <c r="X35" s="126">
        <v>917</v>
      </c>
      <c r="Y35" s="14"/>
      <c r="Z35" s="14"/>
      <c r="AA35" s="14"/>
      <c r="AB35" s="14"/>
      <c r="AC35" s="14"/>
      <c r="AD35" s="14"/>
      <c r="AE35" s="15"/>
      <c r="AF35" s="156">
        <v>707</v>
      </c>
      <c r="AG35" s="14"/>
      <c r="AH35" s="14"/>
      <c r="AI35" s="14"/>
      <c r="AJ35" s="14"/>
      <c r="AK35" s="14"/>
      <c r="AL35" s="15"/>
      <c r="AM35" s="108">
        <v>15.042503131</v>
      </c>
      <c r="AN35" s="14"/>
      <c r="AO35" s="14"/>
      <c r="AP35" s="14"/>
      <c r="AQ35" s="14"/>
      <c r="AR35" s="14"/>
      <c r="AS35" s="14"/>
      <c r="AT35" s="15"/>
    </row>
    <row r="36" spans="2:46" ht="12.95" customHeight="1" x14ac:dyDescent="0.25">
      <c r="B36" s="98">
        <v>22.244803131000001</v>
      </c>
      <c r="C36" s="14"/>
      <c r="D36" s="14"/>
      <c r="E36" s="14"/>
      <c r="F36" s="14"/>
      <c r="G36" s="14"/>
      <c r="H36" s="15"/>
      <c r="I36" s="25">
        <v>2.2246031310000001E-2</v>
      </c>
      <c r="J36" s="14"/>
      <c r="K36" s="14"/>
      <c r="L36" s="14"/>
      <c r="M36" s="14"/>
      <c r="N36" s="14"/>
      <c r="O36" s="14"/>
      <c r="P36" s="15"/>
      <c r="Q36" s="91">
        <v>1</v>
      </c>
      <c r="R36" s="14"/>
      <c r="S36" s="14"/>
      <c r="T36" s="14"/>
      <c r="U36" s="14"/>
      <c r="V36" s="14"/>
      <c r="W36" s="15"/>
      <c r="X36" s="51">
        <v>1000</v>
      </c>
      <c r="Y36" s="14"/>
      <c r="Z36" s="14"/>
      <c r="AA36" s="14"/>
      <c r="AB36" s="14"/>
      <c r="AC36" s="14"/>
      <c r="AD36" s="14"/>
      <c r="AE36" s="15"/>
      <c r="AF36" s="188">
        <v>648</v>
      </c>
      <c r="AG36" s="14"/>
      <c r="AH36" s="14"/>
      <c r="AI36" s="14"/>
      <c r="AJ36" s="14"/>
      <c r="AK36" s="14"/>
      <c r="AL36" s="15"/>
      <c r="AM36" s="104">
        <v>13.704403130999999</v>
      </c>
      <c r="AN36" s="14"/>
      <c r="AO36" s="14"/>
      <c r="AP36" s="14"/>
      <c r="AQ36" s="14"/>
      <c r="AR36" s="14"/>
      <c r="AS36" s="14"/>
      <c r="AT36" s="15"/>
    </row>
    <row r="37" spans="2:46" ht="12.95" customHeight="1" x14ac:dyDescent="0.25">
      <c r="B37" s="129">
        <v>33.367103131</v>
      </c>
      <c r="C37" s="14"/>
      <c r="D37" s="14"/>
      <c r="E37" s="14"/>
      <c r="F37" s="14"/>
      <c r="G37" s="14"/>
      <c r="H37" s="15"/>
      <c r="I37" s="198">
        <v>3.3368031309999997E-2</v>
      </c>
      <c r="J37" s="14"/>
      <c r="K37" s="14"/>
      <c r="L37" s="14"/>
      <c r="M37" s="14"/>
      <c r="N37" s="14"/>
      <c r="O37" s="14"/>
      <c r="P37" s="15"/>
      <c r="Q37" s="39">
        <v>1.5001031309999999</v>
      </c>
      <c r="R37" s="14"/>
      <c r="S37" s="14"/>
      <c r="T37" s="14"/>
      <c r="U37" s="14"/>
      <c r="V37" s="14"/>
      <c r="W37" s="15"/>
      <c r="X37" s="47">
        <v>1500</v>
      </c>
      <c r="Y37" s="14"/>
      <c r="Z37" s="14"/>
      <c r="AA37" s="14"/>
      <c r="AB37" s="14"/>
      <c r="AC37" s="14"/>
      <c r="AD37" s="14"/>
      <c r="AE37" s="15"/>
      <c r="AF37" s="111">
        <v>595</v>
      </c>
      <c r="AG37" s="14"/>
      <c r="AH37" s="14"/>
      <c r="AI37" s="14"/>
      <c r="AJ37" s="14"/>
      <c r="AK37" s="14"/>
      <c r="AL37" s="15"/>
      <c r="AM37" s="72">
        <v>12.470903131</v>
      </c>
      <c r="AN37" s="14"/>
      <c r="AO37" s="14"/>
      <c r="AP37" s="14"/>
      <c r="AQ37" s="14"/>
      <c r="AR37" s="14"/>
      <c r="AS37" s="14"/>
      <c r="AT37" s="15"/>
    </row>
    <row r="38" spans="2:46" ht="12.95" customHeight="1" x14ac:dyDescent="0.25">
      <c r="B38" s="49">
        <v>66.734403130999993</v>
      </c>
      <c r="C38" s="14"/>
      <c r="D38" s="14"/>
      <c r="E38" s="14"/>
      <c r="F38" s="14"/>
      <c r="G38" s="14"/>
      <c r="H38" s="15"/>
      <c r="I38" s="166">
        <v>6.6734031309999997E-2</v>
      </c>
      <c r="J38" s="14"/>
      <c r="K38" s="14"/>
      <c r="L38" s="14"/>
      <c r="M38" s="14"/>
      <c r="N38" s="14"/>
      <c r="O38" s="14"/>
      <c r="P38" s="15"/>
      <c r="Q38" s="44">
        <v>3.0001031309999999</v>
      </c>
      <c r="R38" s="14"/>
      <c r="S38" s="14"/>
      <c r="T38" s="14"/>
      <c r="U38" s="14"/>
      <c r="V38" s="14"/>
      <c r="W38" s="15"/>
      <c r="X38" s="206">
        <v>3000</v>
      </c>
      <c r="Y38" s="14"/>
      <c r="Z38" s="14"/>
      <c r="AA38" s="14"/>
      <c r="AB38" s="14"/>
      <c r="AC38" s="14"/>
      <c r="AD38" s="14"/>
      <c r="AE38" s="15"/>
      <c r="AF38" s="184">
        <v>545</v>
      </c>
      <c r="AG38" s="14"/>
      <c r="AH38" s="14"/>
      <c r="AI38" s="14"/>
      <c r="AJ38" s="14"/>
      <c r="AK38" s="14"/>
      <c r="AL38" s="15"/>
      <c r="AM38" s="169">
        <v>11.335503130999999</v>
      </c>
      <c r="AN38" s="14"/>
      <c r="AO38" s="14"/>
      <c r="AP38" s="14"/>
      <c r="AQ38" s="14"/>
      <c r="AR38" s="14"/>
      <c r="AS38" s="14"/>
      <c r="AT38" s="15"/>
    </row>
    <row r="39" spans="2:46" ht="12.95" customHeight="1" x14ac:dyDescent="0.25">
      <c r="B39" s="210">
        <v>177.95830313100001</v>
      </c>
      <c r="C39" s="14"/>
      <c r="D39" s="14"/>
      <c r="E39" s="14"/>
      <c r="F39" s="14"/>
      <c r="G39" s="14"/>
      <c r="H39" s="15"/>
      <c r="I39" s="65">
        <v>0.17795903130999999</v>
      </c>
      <c r="J39" s="14"/>
      <c r="K39" s="14"/>
      <c r="L39" s="14"/>
      <c r="M39" s="14"/>
      <c r="N39" s="14"/>
      <c r="O39" s="14"/>
      <c r="P39" s="15"/>
      <c r="Q39" s="116">
        <v>8.0001031309999995</v>
      </c>
      <c r="R39" s="14"/>
      <c r="S39" s="14"/>
      <c r="T39" s="14"/>
      <c r="U39" s="14"/>
      <c r="V39" s="14"/>
      <c r="W39" s="15"/>
      <c r="X39" s="197">
        <v>8000</v>
      </c>
      <c r="Y39" s="14"/>
      <c r="Z39" s="14"/>
      <c r="AA39" s="14"/>
      <c r="AB39" s="14"/>
      <c r="AC39" s="14"/>
      <c r="AD39" s="14"/>
      <c r="AE39" s="15"/>
      <c r="AF39" s="77">
        <v>500</v>
      </c>
      <c r="AG39" s="14"/>
      <c r="AH39" s="14"/>
      <c r="AI39" s="14"/>
      <c r="AJ39" s="14"/>
      <c r="AK39" s="14"/>
      <c r="AL39" s="15"/>
      <c r="AM39" s="40">
        <v>10.292303131000001</v>
      </c>
      <c r="AN39" s="14"/>
      <c r="AO39" s="14"/>
      <c r="AP39" s="14"/>
      <c r="AQ39" s="14"/>
      <c r="AR39" s="14"/>
      <c r="AS39" s="14"/>
      <c r="AT39" s="15"/>
    </row>
    <row r="40" spans="2:46" ht="12.95" customHeight="1" x14ac:dyDescent="0.25">
      <c r="B40" s="194">
        <v>667.34310313100002</v>
      </c>
      <c r="C40" s="14"/>
      <c r="D40" s="14"/>
      <c r="E40" s="14"/>
      <c r="F40" s="14"/>
      <c r="G40" s="14"/>
      <c r="H40" s="15"/>
      <c r="I40" s="171">
        <v>0.66734303130999995</v>
      </c>
      <c r="J40" s="14"/>
      <c r="K40" s="14"/>
      <c r="L40" s="14"/>
      <c r="M40" s="14"/>
      <c r="N40" s="14"/>
      <c r="O40" s="14"/>
      <c r="P40" s="15"/>
      <c r="Q40" s="46">
        <v>30.000003131</v>
      </c>
      <c r="R40" s="14"/>
      <c r="S40" s="14"/>
      <c r="T40" s="14"/>
      <c r="U40" s="14"/>
      <c r="V40" s="14"/>
      <c r="W40" s="15"/>
      <c r="X40" s="96">
        <v>30000</v>
      </c>
      <c r="Y40" s="14"/>
      <c r="Z40" s="14"/>
      <c r="AA40" s="14"/>
      <c r="AB40" s="14"/>
      <c r="AC40" s="14"/>
      <c r="AD40" s="14"/>
      <c r="AE40" s="15"/>
      <c r="AF40" s="105">
        <v>0</v>
      </c>
      <c r="AG40" s="14"/>
      <c r="AH40" s="14"/>
      <c r="AI40" s="14"/>
      <c r="AJ40" s="14"/>
      <c r="AK40" s="14"/>
      <c r="AL40" s="15"/>
      <c r="AM40" s="114">
        <v>0</v>
      </c>
      <c r="AN40" s="14"/>
      <c r="AO40" s="14"/>
      <c r="AP40" s="14"/>
      <c r="AQ40" s="14"/>
      <c r="AR40" s="14"/>
      <c r="AS40" s="14"/>
      <c r="AT40" s="15"/>
    </row>
    <row r="41" spans="2:46" ht="9" customHeight="1" x14ac:dyDescent="0.25"/>
    <row r="42" spans="2:46" ht="18.95" customHeight="1" x14ac:dyDescent="0.25">
      <c r="B42" s="37" t="s">
        <v>14</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row>
    <row r="43" spans="2:46" ht="24" customHeight="1" x14ac:dyDescent="0.25">
      <c r="B43" s="78" t="s">
        <v>15</v>
      </c>
      <c r="C43" s="14"/>
      <c r="D43" s="14"/>
      <c r="E43" s="14"/>
      <c r="F43" s="14"/>
      <c r="G43" s="14"/>
      <c r="H43" s="15"/>
      <c r="I43" s="78" t="s">
        <v>3</v>
      </c>
      <c r="J43" s="14"/>
      <c r="K43" s="14"/>
      <c r="L43" s="14"/>
      <c r="M43" s="14"/>
      <c r="N43" s="14"/>
      <c r="O43" s="14"/>
      <c r="P43" s="15"/>
      <c r="Q43" s="78" t="s">
        <v>4</v>
      </c>
      <c r="R43" s="14"/>
      <c r="S43" s="14"/>
      <c r="T43" s="14"/>
      <c r="U43" s="14"/>
      <c r="V43" s="14"/>
      <c r="W43" s="15"/>
      <c r="X43" s="78" t="s">
        <v>16</v>
      </c>
      <c r="Y43" s="14"/>
      <c r="Z43" s="14"/>
      <c r="AA43" s="14"/>
      <c r="AB43" s="14"/>
      <c r="AC43" s="14"/>
      <c r="AD43" s="14"/>
      <c r="AE43" s="15"/>
      <c r="AF43" s="78" t="s">
        <v>17</v>
      </c>
      <c r="AG43" s="14"/>
      <c r="AH43" s="14"/>
      <c r="AI43" s="14"/>
      <c r="AJ43" s="14"/>
      <c r="AK43" s="14"/>
      <c r="AL43" s="15"/>
      <c r="AM43" s="78" t="s">
        <v>18</v>
      </c>
      <c r="AN43" s="14"/>
      <c r="AO43" s="14"/>
      <c r="AP43" s="14"/>
      <c r="AQ43" s="14"/>
      <c r="AR43" s="14"/>
      <c r="AS43" s="14"/>
      <c r="AT43" s="15"/>
    </row>
    <row r="44" spans="2:46" ht="20.100000000000001" customHeight="1" x14ac:dyDescent="0.25">
      <c r="B44" s="128">
        <v>1814.4</v>
      </c>
      <c r="C44" s="14"/>
      <c r="D44" s="14"/>
      <c r="E44" s="14"/>
      <c r="F44" s="14"/>
      <c r="G44" s="14"/>
      <c r="H44" s="15"/>
      <c r="I44" s="154">
        <v>22.244769999999999</v>
      </c>
      <c r="J44" s="14"/>
      <c r="K44" s="14"/>
      <c r="L44" s="14"/>
      <c r="M44" s="14"/>
      <c r="N44" s="14"/>
      <c r="O44" s="14"/>
      <c r="P44" s="15"/>
      <c r="Q44" s="214">
        <v>0.5</v>
      </c>
      <c r="R44" s="14"/>
      <c r="S44" s="14"/>
      <c r="T44" s="14"/>
      <c r="U44" s="14"/>
      <c r="V44" s="14"/>
      <c r="W44" s="15"/>
      <c r="X44" s="193">
        <v>650</v>
      </c>
      <c r="Y44" s="14"/>
      <c r="Z44" s="14"/>
      <c r="AA44" s="14"/>
      <c r="AB44" s="14"/>
      <c r="AC44" s="14"/>
      <c r="AD44" s="14"/>
      <c r="AE44" s="15"/>
      <c r="AF44" s="158">
        <f>X44/1814.4</f>
        <v>0.35824514991181655</v>
      </c>
      <c r="AG44" s="14"/>
      <c r="AH44" s="14"/>
      <c r="AI44" s="14"/>
      <c r="AJ44" s="14"/>
      <c r="AK44" s="14"/>
      <c r="AL44" s="15"/>
      <c r="AM44" s="158">
        <f>1814.4/X44</f>
        <v>2.7913846153846156</v>
      </c>
      <c r="AN44" s="14"/>
      <c r="AO44" s="14"/>
      <c r="AP44" s="14"/>
      <c r="AQ44" s="14"/>
      <c r="AR44" s="14"/>
      <c r="AS44" s="14"/>
      <c r="AT44" s="15"/>
    </row>
    <row r="45" spans="2:46" ht="9" customHeight="1" x14ac:dyDescent="0.25"/>
    <row r="46" spans="2:46" ht="18.95" customHeight="1" x14ac:dyDescent="0.25">
      <c r="B46" s="37" t="s">
        <v>19</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row>
    <row r="47" spans="2:46" ht="15.95" customHeight="1" x14ac:dyDescent="0.25">
      <c r="B47" s="112" t="s">
        <v>20</v>
      </c>
      <c r="C47" s="14"/>
      <c r="D47" s="14"/>
      <c r="E47" s="14"/>
      <c r="F47" s="14"/>
      <c r="G47" s="14"/>
      <c r="H47" s="14"/>
      <c r="I47" s="14"/>
      <c r="J47" s="14"/>
      <c r="K47" s="14"/>
      <c r="L47" s="14"/>
      <c r="M47" s="14"/>
      <c r="N47" s="14"/>
      <c r="O47" s="14"/>
      <c r="P47" s="14"/>
      <c r="Q47" s="14"/>
      <c r="R47" s="14"/>
      <c r="S47" s="14"/>
      <c r="T47" s="14"/>
      <c r="U47" s="14"/>
      <c r="V47" s="14"/>
      <c r="W47" s="15"/>
      <c r="Y47" s="112" t="s">
        <v>21</v>
      </c>
      <c r="Z47" s="14"/>
      <c r="AA47" s="14"/>
      <c r="AB47" s="14"/>
      <c r="AC47" s="14"/>
      <c r="AD47" s="14"/>
      <c r="AE47" s="14"/>
      <c r="AF47" s="14"/>
      <c r="AG47" s="14"/>
      <c r="AH47" s="14"/>
      <c r="AI47" s="14"/>
      <c r="AJ47" s="14"/>
      <c r="AK47" s="14"/>
      <c r="AL47" s="14"/>
      <c r="AM47" s="14"/>
      <c r="AN47" s="14"/>
      <c r="AO47" s="14"/>
      <c r="AP47" s="14"/>
      <c r="AQ47" s="14"/>
      <c r="AR47" s="14"/>
      <c r="AS47" s="14"/>
      <c r="AT47" s="15"/>
    </row>
    <row r="48" spans="2:46" ht="15" customHeight="1" x14ac:dyDescent="0.25">
      <c r="B48" s="38" t="s">
        <v>22</v>
      </c>
      <c r="C48" s="15"/>
      <c r="D48" s="38" t="s">
        <v>23</v>
      </c>
      <c r="E48" s="15"/>
      <c r="F48" s="38" t="s">
        <v>24</v>
      </c>
      <c r="G48" s="15"/>
      <c r="H48" s="38" t="s">
        <v>25</v>
      </c>
      <c r="I48" s="15"/>
      <c r="J48" s="38" t="s">
        <v>26</v>
      </c>
      <c r="K48" s="15"/>
      <c r="L48" s="38" t="s">
        <v>27</v>
      </c>
      <c r="M48" s="15"/>
      <c r="N48" s="38" t="s">
        <v>28</v>
      </c>
      <c r="O48" s="15"/>
      <c r="P48" s="38" t="s">
        <v>29</v>
      </c>
      <c r="Q48" s="15"/>
      <c r="R48" s="38" t="s">
        <v>30</v>
      </c>
      <c r="S48" s="15"/>
      <c r="T48" s="38" t="s">
        <v>31</v>
      </c>
      <c r="U48" s="15"/>
      <c r="V48" s="38" t="s">
        <v>32</v>
      </c>
      <c r="W48" s="15"/>
      <c r="Y48" s="38" t="s">
        <v>33</v>
      </c>
      <c r="Z48" s="15"/>
      <c r="AA48" s="38" t="s">
        <v>22</v>
      </c>
      <c r="AB48" s="14"/>
      <c r="AC48" s="15"/>
      <c r="AD48" s="38" t="s">
        <v>24</v>
      </c>
      <c r="AE48" s="14"/>
      <c r="AF48" s="15"/>
      <c r="AG48" s="38" t="s">
        <v>26</v>
      </c>
      <c r="AH48" s="14"/>
      <c r="AI48" s="15"/>
      <c r="AJ48" s="38" t="s">
        <v>28</v>
      </c>
      <c r="AK48" s="15"/>
      <c r="AL48" s="38" t="s">
        <v>30</v>
      </c>
      <c r="AM48" s="14"/>
      <c r="AN48" s="15"/>
      <c r="AO48" s="38" t="s">
        <v>31</v>
      </c>
      <c r="AP48" s="14"/>
      <c r="AQ48" s="15"/>
      <c r="AR48" s="38" t="s">
        <v>32</v>
      </c>
      <c r="AS48" s="14"/>
      <c r="AT48" s="15"/>
    </row>
    <row r="49" spans="2:46" ht="15" customHeight="1" x14ac:dyDescent="0.25">
      <c r="B49" s="124">
        <v>3.9858603130999999</v>
      </c>
      <c r="C49" s="15"/>
      <c r="D49" s="250">
        <v>3.6441103131000001</v>
      </c>
      <c r="E49" s="15"/>
      <c r="F49" s="264">
        <v>3.3023303131000001</v>
      </c>
      <c r="G49" s="15"/>
      <c r="H49" s="258">
        <v>3.0533603130999998</v>
      </c>
      <c r="I49" s="15"/>
      <c r="J49" s="259">
        <v>2.8043903130999999</v>
      </c>
      <c r="K49" s="15"/>
      <c r="L49" s="263">
        <v>2.3251903130999998</v>
      </c>
      <c r="M49" s="15"/>
      <c r="N49" s="270">
        <v>1.9213503131</v>
      </c>
      <c r="O49" s="15"/>
      <c r="P49" s="173">
        <v>1.5378403131</v>
      </c>
      <c r="Q49" s="15"/>
      <c r="R49" s="260">
        <v>1.3494203131</v>
      </c>
      <c r="S49" s="15"/>
      <c r="T49" s="261">
        <v>1.0355403131000001</v>
      </c>
      <c r="U49" s="15"/>
      <c r="V49" s="81">
        <v>0.82793031309999998</v>
      </c>
      <c r="W49" s="15"/>
      <c r="Y49" s="124">
        <v>4.9775203131000003</v>
      </c>
      <c r="Z49" s="15"/>
      <c r="AA49" s="227">
        <v>3.9858603130999999</v>
      </c>
      <c r="AB49" s="14"/>
      <c r="AC49" s="15"/>
      <c r="AD49" s="254">
        <v>3.3023303131000001</v>
      </c>
      <c r="AE49" s="14"/>
      <c r="AF49" s="15"/>
      <c r="AG49" s="263">
        <v>2.8043903130999999</v>
      </c>
      <c r="AH49" s="14"/>
      <c r="AI49" s="15"/>
      <c r="AJ49" s="262">
        <v>1.9213503131</v>
      </c>
      <c r="AK49" s="15"/>
      <c r="AL49" s="256">
        <v>1.3494203131</v>
      </c>
      <c r="AM49" s="14"/>
      <c r="AN49" s="15"/>
      <c r="AO49" s="266">
        <v>1.0355403131000001</v>
      </c>
      <c r="AP49" s="14"/>
      <c r="AQ49" s="15"/>
      <c r="AR49" s="81">
        <v>0.82793031309999998</v>
      </c>
      <c r="AS49" s="14"/>
      <c r="AT49" s="15"/>
    </row>
    <row r="50" spans="2:46" ht="9" customHeight="1" x14ac:dyDescent="0.25"/>
    <row r="51" spans="2:46" ht="18.95" customHeight="1" x14ac:dyDescent="0.25">
      <c r="B51" s="37" t="s">
        <v>34</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2:46" ht="15.95" customHeight="1" x14ac:dyDescent="0.25">
      <c r="B52" s="112" t="s">
        <v>35</v>
      </c>
      <c r="C52" s="14"/>
      <c r="D52" s="14"/>
      <c r="E52" s="14"/>
      <c r="F52" s="14"/>
      <c r="G52" s="14"/>
      <c r="H52" s="14"/>
      <c r="I52" s="14"/>
      <c r="J52" s="14"/>
      <c r="K52" s="14"/>
      <c r="L52" s="14"/>
      <c r="M52" s="14"/>
      <c r="N52" s="14"/>
      <c r="O52" s="14"/>
      <c r="P52" s="14"/>
      <c r="Q52" s="14"/>
      <c r="R52" s="14"/>
      <c r="S52" s="14"/>
      <c r="T52" s="14"/>
      <c r="U52" s="14"/>
      <c r="V52" s="14"/>
      <c r="W52" s="15"/>
      <c r="Y52" s="112" t="s">
        <v>36</v>
      </c>
      <c r="Z52" s="14"/>
      <c r="AA52" s="14"/>
      <c r="AB52" s="14"/>
      <c r="AC52" s="14"/>
      <c r="AD52" s="14"/>
      <c r="AE52" s="14"/>
      <c r="AF52" s="14"/>
      <c r="AG52" s="14"/>
      <c r="AH52" s="14"/>
      <c r="AI52" s="14"/>
      <c r="AJ52" s="14"/>
      <c r="AK52" s="14"/>
      <c r="AL52" s="14"/>
      <c r="AM52" s="14"/>
      <c r="AN52" s="14"/>
      <c r="AO52" s="14"/>
      <c r="AP52" s="14"/>
      <c r="AQ52" s="14"/>
      <c r="AR52" s="14"/>
      <c r="AS52" s="14"/>
      <c r="AT52" s="15"/>
    </row>
    <row r="53" spans="2:46" ht="15" customHeight="1" x14ac:dyDescent="0.25">
      <c r="B53" s="20" t="s">
        <v>37</v>
      </c>
      <c r="C53" s="14"/>
      <c r="D53" s="14"/>
      <c r="E53" s="15"/>
      <c r="F53" s="38" t="s">
        <v>33</v>
      </c>
      <c r="G53" s="15"/>
      <c r="H53" s="38" t="s">
        <v>38</v>
      </c>
      <c r="I53" s="15"/>
      <c r="J53" s="38" t="s">
        <v>39</v>
      </c>
      <c r="K53" s="15"/>
      <c r="L53" s="38" t="s">
        <v>24</v>
      </c>
      <c r="M53" s="15"/>
      <c r="N53" s="38" t="s">
        <v>26</v>
      </c>
      <c r="O53" s="15"/>
      <c r="P53" s="38" t="s">
        <v>40</v>
      </c>
      <c r="Q53" s="15"/>
      <c r="R53" s="38" t="s">
        <v>41</v>
      </c>
      <c r="S53" s="15"/>
      <c r="T53" s="38" t="s">
        <v>42</v>
      </c>
      <c r="U53" s="15"/>
      <c r="V53" s="38" t="s">
        <v>32</v>
      </c>
      <c r="W53" s="15"/>
      <c r="Y53" s="20" t="s">
        <v>37</v>
      </c>
      <c r="Z53" s="14"/>
      <c r="AA53" s="14"/>
      <c r="AB53" s="15"/>
      <c r="AC53" s="38" t="s">
        <v>33</v>
      </c>
      <c r="AD53" s="15"/>
      <c r="AE53" s="38" t="s">
        <v>22</v>
      </c>
      <c r="AF53" s="15"/>
      <c r="AG53" s="38" t="s">
        <v>24</v>
      </c>
      <c r="AH53" s="15"/>
      <c r="AI53" s="38" t="s">
        <v>26</v>
      </c>
      <c r="AJ53" s="15"/>
      <c r="AK53" s="38" t="s">
        <v>27</v>
      </c>
      <c r="AL53" s="15"/>
      <c r="AM53" s="38" t="s">
        <v>43</v>
      </c>
      <c r="AN53" s="15"/>
      <c r="AO53" s="38" t="s">
        <v>44</v>
      </c>
      <c r="AP53" s="15"/>
      <c r="AQ53" s="38" t="s">
        <v>45</v>
      </c>
      <c r="AR53" s="15"/>
      <c r="AS53" s="38" t="s">
        <v>32</v>
      </c>
      <c r="AT53" s="15"/>
    </row>
    <row r="54" spans="2:46" ht="13.5" customHeight="1" x14ac:dyDescent="0.25">
      <c r="B54" s="35" t="s">
        <v>46</v>
      </c>
      <c r="C54" s="14"/>
      <c r="D54" s="14"/>
      <c r="E54" s="15"/>
      <c r="F54" s="133">
        <v>4.9775203131000003</v>
      </c>
      <c r="G54" s="15"/>
      <c r="H54" s="80">
        <v>4.3825303131000002</v>
      </c>
      <c r="I54" s="15"/>
      <c r="J54" s="52">
        <v>3.7808103130999999</v>
      </c>
      <c r="K54" s="15"/>
      <c r="L54" s="123">
        <v>3.3023303131000001</v>
      </c>
      <c r="M54" s="15"/>
      <c r="N54" s="196">
        <v>2.8043903130999999</v>
      </c>
      <c r="O54" s="15"/>
      <c r="P54" s="30">
        <v>1.9617403131</v>
      </c>
      <c r="Q54" s="15"/>
      <c r="R54" s="22">
        <v>1.3682503130999999</v>
      </c>
      <c r="S54" s="15"/>
      <c r="T54" s="75">
        <v>1.0501803131</v>
      </c>
      <c r="U54" s="15"/>
      <c r="V54" s="87">
        <v>0.82793031309999998</v>
      </c>
      <c r="W54" s="15"/>
      <c r="Y54" s="35" t="s">
        <v>47</v>
      </c>
      <c r="Z54" s="14"/>
      <c r="AA54" s="14"/>
      <c r="AB54" s="15"/>
      <c r="AC54" s="36">
        <v>4.4022103131000003</v>
      </c>
      <c r="AD54" s="15"/>
      <c r="AE54" s="121">
        <v>3.5261103130999998</v>
      </c>
      <c r="AF54" s="15"/>
      <c r="AG54" s="123">
        <v>2.9221903131000002</v>
      </c>
      <c r="AH54" s="15"/>
      <c r="AI54" s="183">
        <v>2.4821003131000001</v>
      </c>
      <c r="AJ54" s="15"/>
      <c r="AK54" s="148">
        <v>2.0583203130999999</v>
      </c>
      <c r="AL54" s="15"/>
      <c r="AM54" s="83">
        <v>1.6670503131000001</v>
      </c>
      <c r="AN54" s="15"/>
      <c r="AO54" s="120">
        <v>1.1797503131</v>
      </c>
      <c r="AP54" s="15"/>
      <c r="AQ54" s="75">
        <v>0.90526031309999999</v>
      </c>
      <c r="AR54" s="15"/>
      <c r="AS54" s="87">
        <v>0.73266031310000002</v>
      </c>
      <c r="AT54" s="15"/>
    </row>
    <row r="55" spans="2:46" ht="13.5" customHeight="1" x14ac:dyDescent="0.25">
      <c r="B55" s="35" t="s">
        <v>48</v>
      </c>
      <c r="C55" s="14"/>
      <c r="D55" s="14"/>
      <c r="E55" s="15"/>
      <c r="F55" s="187">
        <v>5.4775503131000001</v>
      </c>
      <c r="G55" s="15"/>
      <c r="H55" s="179">
        <v>4.8210803131000004</v>
      </c>
      <c r="I55" s="15"/>
      <c r="J55" s="19">
        <v>4.1573903130999996</v>
      </c>
      <c r="K55" s="15"/>
      <c r="L55" s="32">
        <v>3.6299403131000001</v>
      </c>
      <c r="M55" s="15"/>
      <c r="N55" s="95">
        <v>3.0815803130999999</v>
      </c>
      <c r="O55" s="15"/>
      <c r="P55" s="168">
        <v>2.1555103131000002</v>
      </c>
      <c r="Q55" s="15"/>
      <c r="R55" s="144">
        <v>1.5044803131</v>
      </c>
      <c r="S55" s="15"/>
      <c r="T55" s="138">
        <v>1.1570703131</v>
      </c>
      <c r="U55" s="15"/>
      <c r="V55" s="92">
        <v>0.91305031309999996</v>
      </c>
      <c r="W55" s="15"/>
      <c r="Y55" s="35" t="s">
        <v>49</v>
      </c>
      <c r="Z55" s="14"/>
      <c r="AA55" s="14"/>
      <c r="AB55" s="15"/>
      <c r="AC55" s="218">
        <v>4.6983703130999999</v>
      </c>
      <c r="AD55" s="15"/>
      <c r="AE55" s="54">
        <v>3.7630603131</v>
      </c>
      <c r="AF55" s="15"/>
      <c r="AG55" s="103">
        <v>3.1182703131</v>
      </c>
      <c r="AH55" s="15"/>
      <c r="AI55" s="185">
        <v>2.6484303131</v>
      </c>
      <c r="AJ55" s="15"/>
      <c r="AK55" s="66">
        <v>2.1960503131000002</v>
      </c>
      <c r="AL55" s="15"/>
      <c r="AM55" s="68">
        <v>1.7784603131000001</v>
      </c>
      <c r="AN55" s="15"/>
      <c r="AO55" s="127">
        <v>1.2584903131</v>
      </c>
      <c r="AP55" s="15"/>
      <c r="AQ55" s="16">
        <v>0.96573031310000002</v>
      </c>
      <c r="AR55" s="15"/>
      <c r="AS55" s="223">
        <v>0.78145031310000002</v>
      </c>
      <c r="AT55" s="15"/>
    </row>
    <row r="56" spans="2:46" ht="13.5" customHeight="1" x14ac:dyDescent="0.25">
      <c r="B56" s="35" t="s">
        <v>50</v>
      </c>
      <c r="C56" s="14"/>
      <c r="D56" s="14"/>
      <c r="E56" s="15"/>
      <c r="F56" s="164">
        <v>5.6864603131000004</v>
      </c>
      <c r="G56" s="15"/>
      <c r="H56" s="201">
        <v>5.0040703130999997</v>
      </c>
      <c r="I56" s="15"/>
      <c r="J56" s="102">
        <v>4.3142703130999998</v>
      </c>
      <c r="K56" s="15"/>
      <c r="L56" s="52">
        <v>3.7662303130999999</v>
      </c>
      <c r="M56" s="15"/>
      <c r="N56" s="174">
        <v>3.1968403131000001</v>
      </c>
      <c r="O56" s="15"/>
      <c r="P56" s="200">
        <v>2.2362303131000001</v>
      </c>
      <c r="Q56" s="15"/>
      <c r="R56" s="115">
        <v>1.5624803131</v>
      </c>
      <c r="S56" s="15"/>
      <c r="T56" s="172">
        <v>1.2040803131</v>
      </c>
      <c r="U56" s="15"/>
      <c r="V56" s="45">
        <v>0.94949031309999998</v>
      </c>
      <c r="W56" s="15"/>
      <c r="Y56" s="35" t="s">
        <v>46</v>
      </c>
      <c r="Z56" s="14"/>
      <c r="AA56" s="14"/>
      <c r="AB56" s="15"/>
      <c r="AC56" s="97">
        <v>4.9775203131000003</v>
      </c>
      <c r="AD56" s="15"/>
      <c r="AE56" s="31">
        <v>3.9858603130999999</v>
      </c>
      <c r="AF56" s="15"/>
      <c r="AG56" s="56">
        <v>3.3023303131000001</v>
      </c>
      <c r="AH56" s="15"/>
      <c r="AI56" s="178">
        <v>2.8043903130999999</v>
      </c>
      <c r="AJ56" s="15"/>
      <c r="AK56" s="109">
        <v>2.3251903130999998</v>
      </c>
      <c r="AL56" s="15"/>
      <c r="AM56" s="205">
        <v>1.8829903131000001</v>
      </c>
      <c r="AN56" s="15"/>
      <c r="AO56" s="144">
        <v>1.3326803131</v>
      </c>
      <c r="AP56" s="15"/>
      <c r="AQ56" s="138">
        <v>1.0230403131000001</v>
      </c>
      <c r="AR56" s="15"/>
      <c r="AS56" s="92">
        <v>0.82793031309999998</v>
      </c>
      <c r="AT56" s="15"/>
    </row>
    <row r="57" spans="2:46" ht="13.5" customHeight="1" x14ac:dyDescent="0.25">
      <c r="B57" s="35" t="s">
        <v>51</v>
      </c>
      <c r="C57" s="14"/>
      <c r="D57" s="14"/>
      <c r="E57" s="15"/>
      <c r="F57" s="245">
        <v>5.8632803130999998</v>
      </c>
      <c r="G57" s="15"/>
      <c r="H57" s="152">
        <v>5.1589303130999999</v>
      </c>
      <c r="I57" s="15"/>
      <c r="J57" s="31">
        <v>4.4470303131</v>
      </c>
      <c r="K57" s="15"/>
      <c r="L57" s="79">
        <v>3.8816003130999999</v>
      </c>
      <c r="M57" s="15"/>
      <c r="N57" s="123">
        <v>3.2944303130999999</v>
      </c>
      <c r="O57" s="15"/>
      <c r="P57" s="150">
        <v>2.3066303130999999</v>
      </c>
      <c r="Q57" s="15"/>
      <c r="R57" s="192">
        <v>1.6156503131</v>
      </c>
      <c r="S57" s="15"/>
      <c r="T57" s="113">
        <v>1.2444303131000001</v>
      </c>
      <c r="U57" s="15"/>
      <c r="V57" s="203">
        <v>0.98068031310000003</v>
      </c>
      <c r="W57" s="15"/>
      <c r="Y57" s="35" t="s">
        <v>52</v>
      </c>
      <c r="Z57" s="14"/>
      <c r="AA57" s="14"/>
      <c r="AB57" s="15"/>
      <c r="AC57" s="245">
        <v>5.2375203131000001</v>
      </c>
      <c r="AD57" s="15"/>
      <c r="AE57" s="28">
        <v>4.1928003131000002</v>
      </c>
      <c r="AF57" s="15"/>
      <c r="AG57" s="79">
        <v>3.4729703130999998</v>
      </c>
      <c r="AH57" s="15"/>
      <c r="AI57" s="123">
        <v>2.9488103131000001</v>
      </c>
      <c r="AJ57" s="15"/>
      <c r="AK57" s="183">
        <v>2.4447503131000001</v>
      </c>
      <c r="AL57" s="15"/>
      <c r="AM57" s="200">
        <v>1.9798903131000001</v>
      </c>
      <c r="AN57" s="15"/>
      <c r="AO57" s="115">
        <v>1.4017103130999999</v>
      </c>
      <c r="AP57" s="15"/>
      <c r="AQ57" s="172">
        <v>1.0767603131000001</v>
      </c>
      <c r="AR57" s="15"/>
      <c r="AS57" s="203">
        <v>0.87187031309999996</v>
      </c>
      <c r="AT57" s="15"/>
    </row>
    <row r="58" spans="2:46" ht="13.5" customHeight="1" x14ac:dyDescent="0.25">
      <c r="B58" s="35" t="s">
        <v>53</v>
      </c>
      <c r="C58" s="14"/>
      <c r="D58" s="14"/>
      <c r="E58" s="15"/>
      <c r="F58" s="23">
        <v>6.1167303130999997</v>
      </c>
      <c r="G58" s="15"/>
      <c r="H58" s="243">
        <v>5.3814903130999996</v>
      </c>
      <c r="I58" s="15"/>
      <c r="J58" s="62">
        <v>4.6396303130999996</v>
      </c>
      <c r="K58" s="15"/>
      <c r="L58" s="100">
        <v>4.0523203131000001</v>
      </c>
      <c r="M58" s="15"/>
      <c r="N58" s="269">
        <v>3.4449903130999999</v>
      </c>
      <c r="O58" s="15"/>
      <c r="P58" s="88">
        <v>2.4174603130999999</v>
      </c>
      <c r="Q58" s="15"/>
      <c r="R58" s="29">
        <v>1.6925303131</v>
      </c>
      <c r="S58" s="15"/>
      <c r="T58" s="120">
        <v>1.3026803131</v>
      </c>
      <c r="U58" s="15"/>
      <c r="V58" s="75">
        <v>1.0258703131</v>
      </c>
      <c r="W58" s="15"/>
      <c r="Y58" s="35" t="s">
        <v>54</v>
      </c>
      <c r="Z58" s="14"/>
      <c r="AA58" s="14"/>
      <c r="AB58" s="15"/>
      <c r="AC58" s="23">
        <v>5.4835803131</v>
      </c>
      <c r="AD58" s="15"/>
      <c r="AE58" s="36">
        <v>4.3882403130999998</v>
      </c>
      <c r="AF58" s="15"/>
      <c r="AG58" s="100">
        <v>3.6338603131</v>
      </c>
      <c r="AH58" s="15"/>
      <c r="AI58" s="101">
        <v>3.0849103131</v>
      </c>
      <c r="AJ58" s="15"/>
      <c r="AK58" s="196">
        <v>2.5574503130999999</v>
      </c>
      <c r="AL58" s="15"/>
      <c r="AM58" s="150">
        <v>2.0713003131000001</v>
      </c>
      <c r="AN58" s="15"/>
      <c r="AO58" s="48">
        <v>1.4671103131000001</v>
      </c>
      <c r="AP58" s="15"/>
      <c r="AQ58" s="202">
        <v>1.1287703131</v>
      </c>
      <c r="AR58" s="15"/>
      <c r="AS58" s="75">
        <v>0.91408031310000004</v>
      </c>
      <c r="AT58" s="15"/>
    </row>
    <row r="59" spans="2:46" ht="6" customHeight="1" x14ac:dyDescent="0.25"/>
    <row r="60" spans="2:46" ht="15.95" customHeight="1" x14ac:dyDescent="0.25">
      <c r="B60" s="112" t="s">
        <v>55</v>
      </c>
      <c r="C60" s="14"/>
      <c r="D60" s="14"/>
      <c r="E60" s="14"/>
      <c r="F60" s="14"/>
      <c r="G60" s="14"/>
      <c r="H60" s="14"/>
      <c r="I60" s="14"/>
      <c r="J60" s="14"/>
      <c r="K60" s="14"/>
      <c r="L60" s="14"/>
      <c r="M60" s="14"/>
      <c r="N60" s="14"/>
      <c r="O60" s="14"/>
      <c r="P60" s="14"/>
      <c r="Q60" s="14"/>
      <c r="R60" s="14"/>
      <c r="S60" s="14"/>
      <c r="T60" s="14"/>
      <c r="U60" s="14"/>
      <c r="V60" s="14"/>
      <c r="W60" s="15"/>
      <c r="Y60" s="112" t="s">
        <v>56</v>
      </c>
      <c r="Z60" s="14"/>
      <c r="AA60" s="14"/>
      <c r="AB60" s="14"/>
      <c r="AC60" s="14"/>
      <c r="AD60" s="14"/>
      <c r="AE60" s="14"/>
      <c r="AF60" s="14"/>
      <c r="AG60" s="14"/>
      <c r="AH60" s="14"/>
      <c r="AI60" s="14"/>
      <c r="AJ60" s="14"/>
      <c r="AK60" s="14"/>
      <c r="AL60" s="14"/>
      <c r="AM60" s="14"/>
      <c r="AN60" s="14"/>
      <c r="AO60" s="14"/>
      <c r="AP60" s="14"/>
      <c r="AQ60" s="14"/>
      <c r="AR60" s="14"/>
      <c r="AS60" s="14"/>
      <c r="AT60" s="15"/>
    </row>
    <row r="61" spans="2:46" ht="15" customHeight="1" x14ac:dyDescent="0.25">
      <c r="B61" s="20" t="s">
        <v>37</v>
      </c>
      <c r="C61" s="14"/>
      <c r="D61" s="14"/>
      <c r="E61" s="15"/>
      <c r="F61" s="38" t="s">
        <v>22</v>
      </c>
      <c r="G61" s="14"/>
      <c r="H61" s="15"/>
      <c r="I61" s="38" t="s">
        <v>24</v>
      </c>
      <c r="J61" s="15"/>
      <c r="K61" s="38" t="s">
        <v>26</v>
      </c>
      <c r="L61" s="14"/>
      <c r="M61" s="15"/>
      <c r="N61" s="38" t="s">
        <v>28</v>
      </c>
      <c r="O61" s="15"/>
      <c r="P61" s="38" t="s">
        <v>30</v>
      </c>
      <c r="Q61" s="14"/>
      <c r="R61" s="15"/>
      <c r="S61" s="38" t="s">
        <v>31</v>
      </c>
      <c r="T61" s="15"/>
      <c r="U61" s="38" t="s">
        <v>32</v>
      </c>
      <c r="V61" s="14"/>
      <c r="W61" s="15"/>
      <c r="Y61" s="20" t="s">
        <v>57</v>
      </c>
      <c r="Z61" s="14"/>
      <c r="AA61" s="14"/>
      <c r="AB61" s="15"/>
      <c r="AC61" s="38" t="s">
        <v>33</v>
      </c>
      <c r="AD61" s="15"/>
      <c r="AE61" s="38" t="s">
        <v>22</v>
      </c>
      <c r="AF61" s="15"/>
      <c r="AG61" s="38" t="s">
        <v>24</v>
      </c>
      <c r="AH61" s="15"/>
      <c r="AI61" s="38" t="s">
        <v>26</v>
      </c>
      <c r="AJ61" s="15"/>
      <c r="AK61" s="38" t="s">
        <v>27</v>
      </c>
      <c r="AL61" s="15"/>
      <c r="AM61" s="38" t="s">
        <v>43</v>
      </c>
      <c r="AN61" s="15"/>
      <c r="AO61" s="38" t="s">
        <v>44</v>
      </c>
      <c r="AP61" s="15"/>
      <c r="AQ61" s="38" t="s">
        <v>45</v>
      </c>
      <c r="AR61" s="15"/>
      <c r="AS61" s="38" t="s">
        <v>32</v>
      </c>
      <c r="AT61" s="15"/>
    </row>
    <row r="62" spans="2:46" ht="13.5" customHeight="1" x14ac:dyDescent="0.25">
      <c r="B62" s="35" t="s">
        <v>46</v>
      </c>
      <c r="C62" s="14"/>
      <c r="D62" s="14"/>
      <c r="E62" s="15"/>
      <c r="F62" s="243">
        <v>3.9858603130999999</v>
      </c>
      <c r="G62" s="14"/>
      <c r="H62" s="15"/>
      <c r="I62" s="31">
        <v>3.3023303131000001</v>
      </c>
      <c r="J62" s="15"/>
      <c r="K62" s="56">
        <v>2.8043903130999999</v>
      </c>
      <c r="L62" s="14"/>
      <c r="M62" s="15"/>
      <c r="N62" s="88">
        <v>1.9213503131</v>
      </c>
      <c r="O62" s="15"/>
      <c r="P62" s="192">
        <v>1.3494203131</v>
      </c>
      <c r="Q62" s="14"/>
      <c r="R62" s="15"/>
      <c r="S62" s="106">
        <v>1.0355403131000001</v>
      </c>
      <c r="T62" s="15"/>
      <c r="U62" s="87">
        <v>0.82793031309999998</v>
      </c>
      <c r="V62" s="14"/>
      <c r="W62" s="15"/>
      <c r="Y62" s="35" t="s">
        <v>58</v>
      </c>
      <c r="Z62" s="14"/>
      <c r="AA62" s="14"/>
      <c r="AB62" s="15"/>
      <c r="AC62" s="235">
        <v>3.8438603131</v>
      </c>
      <c r="AD62" s="15"/>
      <c r="AE62" s="123">
        <v>3.0782203131000001</v>
      </c>
      <c r="AF62" s="15"/>
      <c r="AG62" s="183">
        <v>2.5507703131000001</v>
      </c>
      <c r="AH62" s="15"/>
      <c r="AI62" s="88">
        <v>2.1667003131000002</v>
      </c>
      <c r="AJ62" s="15"/>
      <c r="AK62" s="68">
        <v>1.7970303131000001</v>
      </c>
      <c r="AL62" s="15"/>
      <c r="AM62" s="48">
        <v>1.4558303131000001</v>
      </c>
      <c r="AN62" s="15"/>
      <c r="AO62" s="172">
        <v>1.0309903131</v>
      </c>
      <c r="AP62" s="15"/>
      <c r="AQ62" s="203">
        <v>0.79177031310000001</v>
      </c>
      <c r="AR62" s="15"/>
      <c r="AS62" s="87">
        <v>0.64146031309999996</v>
      </c>
      <c r="AT62" s="15"/>
    </row>
    <row r="63" spans="2:46" ht="13.5" customHeight="1" x14ac:dyDescent="0.25">
      <c r="B63" s="35" t="s">
        <v>59</v>
      </c>
      <c r="C63" s="14"/>
      <c r="D63" s="14"/>
      <c r="E63" s="15"/>
      <c r="F63" s="97">
        <v>4.0896703131000001</v>
      </c>
      <c r="G63" s="14"/>
      <c r="H63" s="15"/>
      <c r="I63" s="170">
        <v>3.3879603130999998</v>
      </c>
      <c r="J63" s="15"/>
      <c r="K63" s="94">
        <v>2.8768703131</v>
      </c>
      <c r="L63" s="14"/>
      <c r="M63" s="15"/>
      <c r="N63" s="66">
        <v>1.9709403131000001</v>
      </c>
      <c r="O63" s="15"/>
      <c r="P63" s="48">
        <v>1.3844403131</v>
      </c>
      <c r="Q63" s="14"/>
      <c r="R63" s="15"/>
      <c r="S63" s="138">
        <v>1.0627203131</v>
      </c>
      <c r="T63" s="15"/>
      <c r="U63" s="18">
        <v>0.84987031310000005</v>
      </c>
      <c r="V63" s="14"/>
      <c r="W63" s="15"/>
      <c r="Y63" s="35" t="s">
        <v>60</v>
      </c>
      <c r="Z63" s="14"/>
      <c r="AA63" s="14"/>
      <c r="AB63" s="15"/>
      <c r="AC63" s="31">
        <v>4.2474703131</v>
      </c>
      <c r="AD63" s="15"/>
      <c r="AE63" s="32">
        <v>3.4021203131000002</v>
      </c>
      <c r="AF63" s="15"/>
      <c r="AG63" s="181">
        <v>2.8194203131000002</v>
      </c>
      <c r="AH63" s="15"/>
      <c r="AI63" s="109">
        <v>2.3948903130999999</v>
      </c>
      <c r="AJ63" s="15"/>
      <c r="AK63" s="268">
        <v>1.9860903131000001</v>
      </c>
      <c r="AL63" s="15"/>
      <c r="AM63" s="61">
        <v>1.6086403131</v>
      </c>
      <c r="AN63" s="15"/>
      <c r="AO63" s="63">
        <v>1.1385703131</v>
      </c>
      <c r="AP63" s="15"/>
      <c r="AQ63" s="16">
        <v>0.87376031310000002</v>
      </c>
      <c r="AR63" s="15"/>
      <c r="AS63" s="223">
        <v>0.70733031310000005</v>
      </c>
      <c r="AT63" s="15"/>
    </row>
    <row r="64" spans="2:46" ht="13.5" customHeight="1" x14ac:dyDescent="0.25">
      <c r="B64" s="35" t="s">
        <v>61</v>
      </c>
      <c r="C64" s="14"/>
      <c r="D64" s="14"/>
      <c r="E64" s="15"/>
      <c r="F64" s="164">
        <v>4.1913003131000002</v>
      </c>
      <c r="G64" s="14"/>
      <c r="H64" s="15"/>
      <c r="I64" s="62">
        <v>3.4717303131000001</v>
      </c>
      <c r="J64" s="15"/>
      <c r="K64" s="79">
        <v>2.9477503130999998</v>
      </c>
      <c r="L64" s="14"/>
      <c r="M64" s="15"/>
      <c r="N64" s="265">
        <v>2.0194803130999999</v>
      </c>
      <c r="O64" s="15"/>
      <c r="P64" s="29">
        <v>1.4187703131</v>
      </c>
      <c r="Q64" s="14"/>
      <c r="R64" s="15"/>
      <c r="S64" s="172">
        <v>1.0894503131</v>
      </c>
      <c r="T64" s="15"/>
      <c r="U64" s="223">
        <v>0.87156031310000004</v>
      </c>
      <c r="V64" s="14"/>
      <c r="W64" s="15"/>
      <c r="Y64" s="35" t="s">
        <v>62</v>
      </c>
      <c r="Z64" s="14"/>
      <c r="AA64" s="14"/>
      <c r="AB64" s="15"/>
      <c r="AC64" s="255">
        <v>4.9775203131000003</v>
      </c>
      <c r="AD64" s="15"/>
      <c r="AE64" s="54">
        <v>3.9858603130999999</v>
      </c>
      <c r="AF64" s="15"/>
      <c r="AG64" s="239">
        <v>3.3023303131000001</v>
      </c>
      <c r="AH64" s="15"/>
      <c r="AI64" s="181">
        <v>2.8043903130999999</v>
      </c>
      <c r="AJ64" s="15"/>
      <c r="AK64" s="155">
        <v>2.3251903130999998</v>
      </c>
      <c r="AL64" s="15"/>
      <c r="AM64" s="230">
        <v>1.8829903131000001</v>
      </c>
      <c r="AN64" s="15"/>
      <c r="AO64" s="43">
        <v>1.3326803131</v>
      </c>
      <c r="AP64" s="15"/>
      <c r="AQ64" s="172">
        <v>1.0230403131000001</v>
      </c>
      <c r="AR64" s="15"/>
      <c r="AS64" s="122">
        <v>0.82793031309999998</v>
      </c>
      <c r="AT64" s="15"/>
    </row>
    <row r="65" spans="2:46" ht="13.5" customHeight="1" x14ac:dyDescent="0.25">
      <c r="B65" s="35" t="s">
        <v>63</v>
      </c>
      <c r="C65" s="14"/>
      <c r="D65" s="14"/>
      <c r="E65" s="15"/>
      <c r="F65" s="240">
        <v>4.3853603130999996</v>
      </c>
      <c r="G65" s="14"/>
      <c r="H65" s="15"/>
      <c r="I65" s="36">
        <v>3.6315003131000001</v>
      </c>
      <c r="J65" s="15"/>
      <c r="K65" s="235">
        <v>3.0829203130999998</v>
      </c>
      <c r="L65" s="14"/>
      <c r="M65" s="15"/>
      <c r="N65" s="146">
        <v>2.1120703130999998</v>
      </c>
      <c r="O65" s="15"/>
      <c r="P65" s="224">
        <v>1.4844903131</v>
      </c>
      <c r="Q65" s="14"/>
      <c r="R65" s="15"/>
      <c r="S65" s="182">
        <v>1.1416503131</v>
      </c>
      <c r="T65" s="15"/>
      <c r="U65" s="45">
        <v>0.91347031310000004</v>
      </c>
      <c r="V65" s="14"/>
      <c r="W65" s="15"/>
      <c r="Y65" s="35" t="s">
        <v>64</v>
      </c>
      <c r="Z65" s="14"/>
      <c r="AA65" s="14"/>
      <c r="AB65" s="15"/>
      <c r="AC65" s="245">
        <v>5.5976603130999996</v>
      </c>
      <c r="AD65" s="15"/>
      <c r="AE65" s="90">
        <v>4.4787203131000002</v>
      </c>
      <c r="AF65" s="15"/>
      <c r="AG65" s="121">
        <v>3.7083103131000001</v>
      </c>
      <c r="AH65" s="15"/>
      <c r="AI65" s="21">
        <v>3.1478603130999998</v>
      </c>
      <c r="AJ65" s="15"/>
      <c r="AK65" s="196">
        <v>2.6095803130999999</v>
      </c>
      <c r="AL65" s="15"/>
      <c r="AM65" s="150">
        <v>2.1136403130999999</v>
      </c>
      <c r="AN65" s="15"/>
      <c r="AO65" s="29">
        <v>1.4976903130999999</v>
      </c>
      <c r="AP65" s="15"/>
      <c r="AQ65" s="63">
        <v>1.1537203131</v>
      </c>
      <c r="AR65" s="15"/>
      <c r="AS65" s="106">
        <v>0.93394031310000003</v>
      </c>
      <c r="AT65" s="15"/>
    </row>
    <row r="66" spans="2:46" ht="13.5" customHeight="1" x14ac:dyDescent="0.25">
      <c r="B66" s="35" t="s">
        <v>65</v>
      </c>
      <c r="C66" s="14"/>
      <c r="D66" s="14"/>
      <c r="E66" s="15"/>
      <c r="F66" s="23">
        <v>4.4787203131000002</v>
      </c>
      <c r="G66" s="14"/>
      <c r="H66" s="15"/>
      <c r="I66" s="201">
        <v>3.7083103131000001</v>
      </c>
      <c r="J66" s="15"/>
      <c r="K66" s="19">
        <v>3.1478603130999998</v>
      </c>
      <c r="L66" s="14"/>
      <c r="M66" s="15"/>
      <c r="N66" s="183">
        <v>2.1566103130999998</v>
      </c>
      <c r="O66" s="15"/>
      <c r="P66" s="61">
        <v>1.5163003130999999</v>
      </c>
      <c r="Q66" s="14"/>
      <c r="R66" s="15"/>
      <c r="S66" s="120">
        <v>1.1677203131</v>
      </c>
      <c r="T66" s="15"/>
      <c r="U66" s="203">
        <v>0.93394031310000003</v>
      </c>
      <c r="V66" s="14"/>
      <c r="W66" s="15"/>
      <c r="Y66" s="35" t="s">
        <v>66</v>
      </c>
      <c r="Z66" s="14"/>
      <c r="AA66" s="14"/>
      <c r="AB66" s="15"/>
      <c r="AC66" s="23">
        <v>5.8684903130999997</v>
      </c>
      <c r="AD66" s="15"/>
      <c r="AE66" s="159">
        <v>4.6934903130999999</v>
      </c>
      <c r="AF66" s="15"/>
      <c r="AG66" s="231">
        <v>3.8850003130999999</v>
      </c>
      <c r="AH66" s="15"/>
      <c r="AI66" s="239">
        <v>3.2973403130999999</v>
      </c>
      <c r="AJ66" s="15"/>
      <c r="AK66" s="185">
        <v>2.7339503130999998</v>
      </c>
      <c r="AL66" s="15"/>
      <c r="AM66" s="88">
        <v>2.2169203131000002</v>
      </c>
      <c r="AN66" s="15"/>
      <c r="AO66" s="224">
        <v>1.5758003131</v>
      </c>
      <c r="AP66" s="15"/>
      <c r="AQ66" s="127">
        <v>1.2136803131</v>
      </c>
      <c r="AR66" s="15"/>
      <c r="AS66" s="138">
        <v>0.98160031309999995</v>
      </c>
      <c r="AT66" s="15"/>
    </row>
    <row r="67" spans="2:46" ht="6" customHeight="1" x14ac:dyDescent="0.25"/>
    <row r="68" spans="2:46" ht="15.95" customHeight="1" x14ac:dyDescent="0.25">
      <c r="B68" s="112" t="s">
        <v>67</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5"/>
    </row>
    <row r="69" spans="2:46" ht="15" customHeight="1" x14ac:dyDescent="0.25">
      <c r="B69" s="20" t="s">
        <v>57</v>
      </c>
      <c r="C69" s="14"/>
      <c r="D69" s="14"/>
      <c r="E69" s="14"/>
      <c r="F69" s="14"/>
      <c r="G69" s="14"/>
      <c r="H69" s="14"/>
      <c r="I69" s="15"/>
      <c r="J69" s="38" t="s">
        <v>26</v>
      </c>
      <c r="K69" s="14"/>
      <c r="L69" s="14"/>
      <c r="M69" s="15"/>
      <c r="N69" s="38" t="s">
        <v>27</v>
      </c>
      <c r="O69" s="14"/>
      <c r="P69" s="14"/>
      <c r="Q69" s="15"/>
      <c r="R69" s="38" t="s">
        <v>28</v>
      </c>
      <c r="S69" s="14"/>
      <c r="T69" s="14"/>
      <c r="U69" s="15"/>
      <c r="V69" s="38" t="s">
        <v>29</v>
      </c>
      <c r="W69" s="14"/>
      <c r="X69" s="14"/>
      <c r="Y69" s="15"/>
      <c r="Z69" s="38" t="s">
        <v>30</v>
      </c>
      <c r="AA69" s="14"/>
      <c r="AB69" s="14"/>
      <c r="AC69" s="15"/>
      <c r="AD69" s="38" t="s">
        <v>68</v>
      </c>
      <c r="AE69" s="14"/>
      <c r="AF69" s="14"/>
      <c r="AG69" s="15"/>
      <c r="AH69" s="38" t="s">
        <v>31</v>
      </c>
      <c r="AI69" s="14"/>
      <c r="AJ69" s="14"/>
      <c r="AK69" s="15"/>
      <c r="AL69" s="38" t="s">
        <v>69</v>
      </c>
      <c r="AM69" s="14"/>
      <c r="AN69" s="14"/>
      <c r="AO69" s="15"/>
      <c r="AP69" s="38" t="s">
        <v>70</v>
      </c>
      <c r="AQ69" s="14"/>
      <c r="AR69" s="14"/>
      <c r="AS69" s="14"/>
      <c r="AT69" s="15"/>
    </row>
    <row r="70" spans="2:46" ht="13.5" customHeight="1" x14ac:dyDescent="0.25">
      <c r="B70" s="35" t="s">
        <v>71</v>
      </c>
      <c r="C70" s="14"/>
      <c r="D70" s="14"/>
      <c r="E70" s="14"/>
      <c r="F70" s="14"/>
      <c r="G70" s="14"/>
      <c r="H70" s="14"/>
      <c r="I70" s="15"/>
      <c r="J70" s="257">
        <v>1.5369703131000001</v>
      </c>
      <c r="K70" s="14"/>
      <c r="L70" s="14"/>
      <c r="M70" s="15"/>
      <c r="N70" s="200">
        <v>1.2754103131000001</v>
      </c>
      <c r="O70" s="14"/>
      <c r="P70" s="14"/>
      <c r="Q70" s="15"/>
      <c r="R70" s="61">
        <v>1.0551603131</v>
      </c>
      <c r="S70" s="14"/>
      <c r="T70" s="14"/>
      <c r="U70" s="15"/>
      <c r="V70" s="144">
        <v>0.84578031310000001</v>
      </c>
      <c r="W70" s="14"/>
      <c r="X70" s="14"/>
      <c r="Y70" s="15"/>
      <c r="Z70" s="120">
        <v>0.74329031310000004</v>
      </c>
      <c r="AA70" s="14"/>
      <c r="AB70" s="14"/>
      <c r="AC70" s="15"/>
      <c r="AD70" s="138">
        <v>0.65206031310000001</v>
      </c>
      <c r="AE70" s="14"/>
      <c r="AF70" s="14"/>
      <c r="AG70" s="15"/>
      <c r="AH70" s="75">
        <v>0.57205031309999999</v>
      </c>
      <c r="AI70" s="14"/>
      <c r="AJ70" s="14"/>
      <c r="AK70" s="15"/>
      <c r="AL70" s="223">
        <v>0.50330031310000001</v>
      </c>
      <c r="AM70" s="14"/>
      <c r="AN70" s="14"/>
      <c r="AO70" s="15"/>
      <c r="AP70" s="87">
        <v>0.46018031310000002</v>
      </c>
      <c r="AQ70" s="14"/>
      <c r="AR70" s="14"/>
      <c r="AS70" s="14"/>
      <c r="AT70" s="15"/>
    </row>
    <row r="71" spans="2:46" ht="13.5" customHeight="1" x14ac:dyDescent="0.25">
      <c r="B71" s="35" t="s">
        <v>72</v>
      </c>
      <c r="C71" s="14"/>
      <c r="D71" s="14"/>
      <c r="E71" s="14"/>
      <c r="F71" s="14"/>
      <c r="G71" s="14"/>
      <c r="H71" s="14"/>
      <c r="I71" s="15"/>
      <c r="J71" s="56">
        <v>2.1385303131</v>
      </c>
      <c r="K71" s="14"/>
      <c r="L71" s="14"/>
      <c r="M71" s="15"/>
      <c r="N71" s="95">
        <v>1.7737003131</v>
      </c>
      <c r="O71" s="14"/>
      <c r="P71" s="14"/>
      <c r="Q71" s="15"/>
      <c r="R71" s="155">
        <v>1.4662003131000001</v>
      </c>
      <c r="S71" s="14"/>
      <c r="T71" s="14"/>
      <c r="U71" s="15"/>
      <c r="V71" s="26">
        <v>1.1739903131</v>
      </c>
      <c r="W71" s="14"/>
      <c r="X71" s="14"/>
      <c r="Y71" s="15"/>
      <c r="Z71" s="61">
        <v>1.0305103131</v>
      </c>
      <c r="AA71" s="14"/>
      <c r="AB71" s="14"/>
      <c r="AC71" s="15"/>
      <c r="AD71" s="192">
        <v>0.90286031310000003</v>
      </c>
      <c r="AE71" s="14"/>
      <c r="AF71" s="14"/>
      <c r="AG71" s="15"/>
      <c r="AH71" s="127">
        <v>0.79116031310000001</v>
      </c>
      <c r="AI71" s="14"/>
      <c r="AJ71" s="14"/>
      <c r="AK71" s="15"/>
      <c r="AL71" s="172">
        <v>0.69639031309999999</v>
      </c>
      <c r="AM71" s="14"/>
      <c r="AN71" s="14"/>
      <c r="AO71" s="15"/>
      <c r="AP71" s="106">
        <v>0.63732031310000004</v>
      </c>
      <c r="AQ71" s="14"/>
      <c r="AR71" s="14"/>
      <c r="AS71" s="14"/>
      <c r="AT71" s="15"/>
    </row>
    <row r="72" spans="2:46" ht="13.5" customHeight="1" x14ac:dyDescent="0.25">
      <c r="B72" s="35" t="s">
        <v>62</v>
      </c>
      <c r="C72" s="14"/>
      <c r="D72" s="14"/>
      <c r="E72" s="14"/>
      <c r="F72" s="14"/>
      <c r="G72" s="14"/>
      <c r="H72" s="14"/>
      <c r="I72" s="15"/>
      <c r="J72" s="179">
        <v>2.8043903130999999</v>
      </c>
      <c r="K72" s="14"/>
      <c r="L72" s="14"/>
      <c r="M72" s="15"/>
      <c r="N72" s="100">
        <v>2.3251903130999998</v>
      </c>
      <c r="O72" s="14"/>
      <c r="P72" s="14"/>
      <c r="Q72" s="15"/>
      <c r="R72" s="21">
        <v>1.9213503131</v>
      </c>
      <c r="S72" s="14"/>
      <c r="T72" s="14"/>
      <c r="U72" s="15"/>
      <c r="V72" s="257">
        <v>1.5378403131</v>
      </c>
      <c r="W72" s="14"/>
      <c r="X72" s="14"/>
      <c r="Y72" s="15"/>
      <c r="Z72" s="190">
        <v>1.3494203131</v>
      </c>
      <c r="AA72" s="14"/>
      <c r="AB72" s="14"/>
      <c r="AC72" s="15"/>
      <c r="AD72" s="26">
        <v>1.1819603131</v>
      </c>
      <c r="AE72" s="14"/>
      <c r="AF72" s="14"/>
      <c r="AG72" s="15"/>
      <c r="AH72" s="61">
        <v>1.0355403131000001</v>
      </c>
      <c r="AI72" s="14"/>
      <c r="AJ72" s="14"/>
      <c r="AK72" s="15"/>
      <c r="AL72" s="192">
        <v>0.91037031310000005</v>
      </c>
      <c r="AM72" s="14"/>
      <c r="AN72" s="14"/>
      <c r="AO72" s="15"/>
      <c r="AP72" s="238">
        <v>0.83309031310000004</v>
      </c>
      <c r="AQ72" s="14"/>
      <c r="AR72" s="14"/>
      <c r="AS72" s="14"/>
      <c r="AT72" s="15"/>
    </row>
    <row r="73" spans="2:46" ht="13.5" customHeight="1" x14ac:dyDescent="0.25">
      <c r="B73" s="35" t="s">
        <v>73</v>
      </c>
      <c r="C73" s="14"/>
      <c r="D73" s="14"/>
      <c r="E73" s="14"/>
      <c r="F73" s="14"/>
      <c r="G73" s="14"/>
      <c r="H73" s="14"/>
      <c r="I73" s="15"/>
      <c r="J73" s="245">
        <v>3.4030303130999999</v>
      </c>
      <c r="K73" s="14"/>
      <c r="L73" s="14"/>
      <c r="M73" s="15"/>
      <c r="N73" s="36">
        <v>2.8259303131000002</v>
      </c>
      <c r="O73" s="14"/>
      <c r="P73" s="14"/>
      <c r="Q73" s="15"/>
      <c r="R73" s="100">
        <v>2.3395203131</v>
      </c>
      <c r="S73" s="14"/>
      <c r="T73" s="14"/>
      <c r="U73" s="15"/>
      <c r="V73" s="174">
        <v>1.8762903130999999</v>
      </c>
      <c r="W73" s="14"/>
      <c r="X73" s="14"/>
      <c r="Y73" s="15"/>
      <c r="Z73" s="196">
        <v>1.6495803131</v>
      </c>
      <c r="AA73" s="14"/>
      <c r="AB73" s="14"/>
      <c r="AC73" s="15"/>
      <c r="AD73" s="155">
        <v>1.4472703131</v>
      </c>
      <c r="AE73" s="14"/>
      <c r="AF73" s="14"/>
      <c r="AG73" s="15"/>
      <c r="AH73" s="200">
        <v>1.2695003131</v>
      </c>
      <c r="AI73" s="14"/>
      <c r="AJ73" s="14"/>
      <c r="AK73" s="15"/>
      <c r="AL73" s="232">
        <v>1.1164603130999999</v>
      </c>
      <c r="AM73" s="14"/>
      <c r="AN73" s="14"/>
      <c r="AO73" s="15"/>
      <c r="AP73" s="224">
        <v>1.0203103131</v>
      </c>
      <c r="AQ73" s="14"/>
      <c r="AR73" s="14"/>
      <c r="AS73" s="14"/>
      <c r="AT73" s="15"/>
    </row>
    <row r="74" spans="2:46" ht="13.5" customHeight="1" x14ac:dyDescent="0.25">
      <c r="B74" s="35" t="s">
        <v>74</v>
      </c>
      <c r="C74" s="14"/>
      <c r="D74" s="14"/>
      <c r="E74" s="14"/>
      <c r="F74" s="14"/>
      <c r="G74" s="14"/>
      <c r="H74" s="14"/>
      <c r="I74" s="15"/>
      <c r="J74" s="23">
        <v>3.5591403130999999</v>
      </c>
      <c r="K74" s="14"/>
      <c r="L74" s="14"/>
      <c r="M74" s="15"/>
      <c r="N74" s="267">
        <v>2.9552903130999999</v>
      </c>
      <c r="O74" s="14"/>
      <c r="P74" s="14"/>
      <c r="Q74" s="15"/>
      <c r="R74" s="54">
        <v>2.4462003130999999</v>
      </c>
      <c r="S74" s="14"/>
      <c r="T74" s="14"/>
      <c r="U74" s="15"/>
      <c r="V74" s="195">
        <v>1.9614203131000001</v>
      </c>
      <c r="W74" s="14"/>
      <c r="X74" s="14"/>
      <c r="Y74" s="15"/>
      <c r="Z74" s="185">
        <v>1.7239903131000001</v>
      </c>
      <c r="AA74" s="14"/>
      <c r="AB74" s="14"/>
      <c r="AC74" s="15"/>
      <c r="AD74" s="119">
        <v>1.5121603131000001</v>
      </c>
      <c r="AE74" s="14"/>
      <c r="AF74" s="14"/>
      <c r="AG74" s="15"/>
      <c r="AH74" s="150">
        <v>1.3261103131</v>
      </c>
      <c r="AI74" s="14"/>
      <c r="AJ74" s="14"/>
      <c r="AK74" s="15"/>
      <c r="AL74" s="26">
        <v>1.1659603131</v>
      </c>
      <c r="AM74" s="14"/>
      <c r="AN74" s="14"/>
      <c r="AO74" s="15"/>
      <c r="AP74" s="83">
        <v>1.0654103130999999</v>
      </c>
      <c r="AQ74" s="14"/>
      <c r="AR74" s="14"/>
      <c r="AS74" s="14"/>
      <c r="AT74" s="15"/>
    </row>
    <row r="75" spans="2:46" ht="6" customHeight="1" x14ac:dyDescent="0.25"/>
    <row r="76" spans="2:46" ht="9" customHeight="1" x14ac:dyDescent="0.25"/>
    <row r="77" spans="2:46" ht="18.95" customHeight="1" x14ac:dyDescent="0.25">
      <c r="B77" s="37" t="s">
        <v>75</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row>
    <row r="78" spans="2:46" ht="27.95" customHeight="1" x14ac:dyDescent="0.25">
      <c r="B78" s="53" t="s">
        <v>76</v>
      </c>
      <c r="C78" s="14"/>
      <c r="D78" s="14"/>
      <c r="E78" s="14"/>
      <c r="F78" s="14"/>
      <c r="G78" s="15"/>
      <c r="H78" s="53" t="s">
        <v>77</v>
      </c>
      <c r="I78" s="14"/>
      <c r="J78" s="14"/>
      <c r="K78" s="14"/>
      <c r="L78" s="14"/>
      <c r="M78" s="15"/>
      <c r="N78" s="53" t="s">
        <v>78</v>
      </c>
      <c r="O78" s="14"/>
      <c r="P78" s="14"/>
      <c r="Q78" s="14"/>
      <c r="R78" s="14"/>
      <c r="S78" s="14"/>
      <c r="T78" s="15"/>
      <c r="U78" s="53" t="s">
        <v>79</v>
      </c>
      <c r="V78" s="14"/>
      <c r="W78" s="14"/>
      <c r="X78" s="14"/>
      <c r="Y78" s="14"/>
      <c r="Z78" s="15"/>
      <c r="AA78" s="53" t="s">
        <v>80</v>
      </c>
      <c r="AB78" s="14"/>
      <c r="AC78" s="14"/>
      <c r="AD78" s="14"/>
      <c r="AE78" s="14"/>
      <c r="AF78" s="14"/>
      <c r="AG78" s="15"/>
      <c r="AH78" s="53" t="s">
        <v>81</v>
      </c>
      <c r="AI78" s="14"/>
      <c r="AJ78" s="14"/>
      <c r="AK78" s="14"/>
      <c r="AL78" s="14"/>
      <c r="AM78" s="15"/>
      <c r="AN78" s="53" t="s">
        <v>82</v>
      </c>
      <c r="AO78" s="14"/>
      <c r="AP78" s="14"/>
      <c r="AQ78" s="14"/>
      <c r="AR78" s="14"/>
      <c r="AS78" s="14"/>
      <c r="AT78" s="15"/>
    </row>
    <row r="79" spans="2:46" ht="15" customHeight="1" x14ac:dyDescent="0.25">
      <c r="B79" s="27">
        <v>3</v>
      </c>
      <c r="C79" s="14"/>
      <c r="D79" s="14"/>
      <c r="E79" s="14"/>
      <c r="F79" s="14"/>
      <c r="G79" s="15"/>
      <c r="H79" s="64">
        <v>733</v>
      </c>
      <c r="I79" s="14"/>
      <c r="J79" s="14"/>
      <c r="K79" s="14"/>
      <c r="L79" s="14"/>
      <c r="M79" s="15"/>
      <c r="N79" s="64">
        <v>632</v>
      </c>
      <c r="O79" s="14"/>
      <c r="P79" s="14"/>
      <c r="Q79" s="14"/>
      <c r="R79" s="14"/>
      <c r="S79" s="14"/>
      <c r="T79" s="15"/>
      <c r="U79" s="57">
        <v>599</v>
      </c>
      <c r="V79" s="14"/>
      <c r="W79" s="14"/>
      <c r="X79" s="14"/>
      <c r="Y79" s="14"/>
      <c r="Z79" s="15"/>
      <c r="AA79" s="57">
        <v>519</v>
      </c>
      <c r="AB79" s="14"/>
      <c r="AC79" s="14"/>
      <c r="AD79" s="14"/>
      <c r="AE79" s="14"/>
      <c r="AF79" s="14"/>
      <c r="AG79" s="15"/>
      <c r="AH79" s="42">
        <v>458.2</v>
      </c>
      <c r="AI79" s="14"/>
      <c r="AJ79" s="14"/>
      <c r="AK79" s="14"/>
      <c r="AL79" s="14"/>
      <c r="AM79" s="15"/>
      <c r="AN79" s="42">
        <v>487</v>
      </c>
      <c r="AO79" s="14"/>
      <c r="AP79" s="14"/>
      <c r="AQ79" s="14"/>
      <c r="AR79" s="14"/>
      <c r="AS79" s="14"/>
      <c r="AT79" s="15"/>
    </row>
    <row r="80" spans="2:46" ht="15" customHeight="1" x14ac:dyDescent="0.25">
      <c r="B80" s="27">
        <v>4</v>
      </c>
      <c r="C80" s="14"/>
      <c r="D80" s="14"/>
      <c r="E80" s="14"/>
      <c r="F80" s="14"/>
      <c r="G80" s="15"/>
      <c r="H80" s="64">
        <v>977</v>
      </c>
      <c r="I80" s="14"/>
      <c r="J80" s="14"/>
      <c r="K80" s="14"/>
      <c r="L80" s="14"/>
      <c r="M80" s="15"/>
      <c r="N80" s="64">
        <v>843</v>
      </c>
      <c r="O80" s="14"/>
      <c r="P80" s="14"/>
      <c r="Q80" s="14"/>
      <c r="R80" s="14"/>
      <c r="S80" s="14"/>
      <c r="T80" s="15"/>
      <c r="U80" s="57">
        <v>799</v>
      </c>
      <c r="V80" s="14"/>
      <c r="W80" s="14"/>
      <c r="X80" s="14"/>
      <c r="Y80" s="14"/>
      <c r="Z80" s="15"/>
      <c r="AA80" s="57">
        <v>693</v>
      </c>
      <c r="AB80" s="14"/>
      <c r="AC80" s="14"/>
      <c r="AD80" s="14"/>
      <c r="AE80" s="14"/>
      <c r="AF80" s="14"/>
      <c r="AG80" s="15"/>
      <c r="AH80" s="42">
        <v>610.9</v>
      </c>
      <c r="AI80" s="14"/>
      <c r="AJ80" s="14"/>
      <c r="AK80" s="14"/>
      <c r="AL80" s="14"/>
      <c r="AM80" s="15"/>
      <c r="AN80" s="42">
        <v>649.29999999999995</v>
      </c>
      <c r="AO80" s="14"/>
      <c r="AP80" s="14"/>
      <c r="AQ80" s="14"/>
      <c r="AR80" s="14"/>
      <c r="AS80" s="14"/>
      <c r="AT80" s="15"/>
    </row>
    <row r="81" spans="2:46" ht="15" customHeight="1" x14ac:dyDescent="0.25">
      <c r="B81" s="27">
        <v>5</v>
      </c>
      <c r="C81" s="14"/>
      <c r="D81" s="14"/>
      <c r="E81" s="14"/>
      <c r="F81" s="14"/>
      <c r="G81" s="15"/>
      <c r="H81" s="64">
        <v>1222</v>
      </c>
      <c r="I81" s="14"/>
      <c r="J81" s="14"/>
      <c r="K81" s="14"/>
      <c r="L81" s="14"/>
      <c r="M81" s="15"/>
      <c r="N81" s="64">
        <v>1053</v>
      </c>
      <c r="O81" s="14"/>
      <c r="P81" s="14"/>
      <c r="Q81" s="14"/>
      <c r="R81" s="14"/>
      <c r="S81" s="14"/>
      <c r="T81" s="15"/>
      <c r="U81" s="57">
        <v>999</v>
      </c>
      <c r="V81" s="14"/>
      <c r="W81" s="14"/>
      <c r="X81" s="14"/>
      <c r="Y81" s="14"/>
      <c r="Z81" s="15"/>
      <c r="AA81" s="57">
        <v>866</v>
      </c>
      <c r="AB81" s="14"/>
      <c r="AC81" s="14"/>
      <c r="AD81" s="14"/>
      <c r="AE81" s="14"/>
      <c r="AF81" s="14"/>
      <c r="AG81" s="15"/>
      <c r="AH81" s="42">
        <v>763.6</v>
      </c>
      <c r="AI81" s="14"/>
      <c r="AJ81" s="14"/>
      <c r="AK81" s="14"/>
      <c r="AL81" s="14"/>
      <c r="AM81" s="15"/>
      <c r="AN81" s="42">
        <v>811.6</v>
      </c>
      <c r="AO81" s="14"/>
      <c r="AP81" s="14"/>
      <c r="AQ81" s="14"/>
      <c r="AR81" s="14"/>
      <c r="AS81" s="14"/>
      <c r="AT81" s="15"/>
    </row>
    <row r="82" spans="2:46" ht="15" customHeight="1" x14ac:dyDescent="0.25">
      <c r="B82" s="27">
        <v>6</v>
      </c>
      <c r="C82" s="14"/>
      <c r="D82" s="14"/>
      <c r="E82" s="14"/>
      <c r="F82" s="14"/>
      <c r="G82" s="15"/>
      <c r="H82" s="64">
        <v>1466</v>
      </c>
      <c r="I82" s="14"/>
      <c r="J82" s="14"/>
      <c r="K82" s="14"/>
      <c r="L82" s="14"/>
      <c r="M82" s="15"/>
      <c r="N82" s="64">
        <v>1264</v>
      </c>
      <c r="O82" s="14"/>
      <c r="P82" s="14"/>
      <c r="Q82" s="14"/>
      <c r="R82" s="14"/>
      <c r="S82" s="14"/>
      <c r="T82" s="15"/>
      <c r="U82" s="57">
        <v>1199</v>
      </c>
      <c r="V82" s="14"/>
      <c r="W82" s="14"/>
      <c r="X82" s="14"/>
      <c r="Y82" s="14"/>
      <c r="Z82" s="15"/>
      <c r="AA82" s="57">
        <v>1039</v>
      </c>
      <c r="AB82" s="14"/>
      <c r="AC82" s="14"/>
      <c r="AD82" s="14"/>
      <c r="AE82" s="14"/>
      <c r="AF82" s="14"/>
      <c r="AG82" s="15"/>
      <c r="AH82" s="42">
        <v>916.4</v>
      </c>
      <c r="AI82" s="14"/>
      <c r="AJ82" s="14"/>
      <c r="AK82" s="14"/>
      <c r="AL82" s="14"/>
      <c r="AM82" s="15"/>
      <c r="AN82" s="42">
        <v>973.9</v>
      </c>
      <c r="AO82" s="14"/>
      <c r="AP82" s="14"/>
      <c r="AQ82" s="14"/>
      <c r="AR82" s="14"/>
      <c r="AS82" s="14"/>
      <c r="AT82" s="15"/>
    </row>
    <row r="83" spans="2:46" ht="15" customHeight="1" x14ac:dyDescent="0.25">
      <c r="B83" s="189">
        <v>8</v>
      </c>
      <c r="C83" s="14"/>
      <c r="D83" s="14"/>
      <c r="E83" s="14"/>
      <c r="F83" s="14"/>
      <c r="G83" s="15"/>
      <c r="H83" s="140">
        <v>1955</v>
      </c>
      <c r="I83" s="14"/>
      <c r="J83" s="14"/>
      <c r="K83" s="14"/>
      <c r="L83" s="14"/>
      <c r="M83" s="15"/>
      <c r="N83" s="140">
        <v>1685</v>
      </c>
      <c r="O83" s="14"/>
      <c r="P83" s="14"/>
      <c r="Q83" s="14"/>
      <c r="R83" s="14"/>
      <c r="S83" s="14"/>
      <c r="T83" s="15"/>
      <c r="U83" s="58">
        <v>1598</v>
      </c>
      <c r="V83" s="14"/>
      <c r="W83" s="14"/>
      <c r="X83" s="14"/>
      <c r="Y83" s="14"/>
      <c r="Z83" s="15"/>
      <c r="AA83" s="58">
        <v>1385</v>
      </c>
      <c r="AB83" s="14"/>
      <c r="AC83" s="14"/>
      <c r="AD83" s="14"/>
      <c r="AE83" s="14"/>
      <c r="AF83" s="14"/>
      <c r="AG83" s="15"/>
      <c r="AH83" s="41">
        <v>1221.8</v>
      </c>
      <c r="AI83" s="14"/>
      <c r="AJ83" s="14"/>
      <c r="AK83" s="14"/>
      <c r="AL83" s="14"/>
      <c r="AM83" s="15"/>
      <c r="AN83" s="41">
        <v>1298.5999999999999</v>
      </c>
      <c r="AO83" s="14"/>
      <c r="AP83" s="14"/>
      <c r="AQ83" s="14"/>
      <c r="AR83" s="14"/>
      <c r="AS83" s="14"/>
      <c r="AT83" s="15"/>
    </row>
    <row r="84" spans="2:46" ht="15" customHeight="1" x14ac:dyDescent="0.25">
      <c r="B84" s="27">
        <v>10</v>
      </c>
      <c r="C84" s="14"/>
      <c r="D84" s="14"/>
      <c r="E84" s="14"/>
      <c r="F84" s="14"/>
      <c r="G84" s="15"/>
      <c r="H84" s="64">
        <v>2444</v>
      </c>
      <c r="I84" s="14"/>
      <c r="J84" s="14"/>
      <c r="K84" s="14"/>
      <c r="L84" s="14"/>
      <c r="M84" s="15"/>
      <c r="N84" s="64">
        <v>2107</v>
      </c>
      <c r="O84" s="14"/>
      <c r="P84" s="14"/>
      <c r="Q84" s="14"/>
      <c r="R84" s="14"/>
      <c r="S84" s="14"/>
      <c r="T84" s="15"/>
      <c r="U84" s="57">
        <v>1998</v>
      </c>
      <c r="V84" s="14"/>
      <c r="W84" s="14"/>
      <c r="X84" s="14"/>
      <c r="Y84" s="14"/>
      <c r="Z84" s="15"/>
      <c r="AA84" s="57">
        <v>1731</v>
      </c>
      <c r="AB84" s="14"/>
      <c r="AC84" s="14"/>
      <c r="AD84" s="14"/>
      <c r="AE84" s="14"/>
      <c r="AF84" s="14"/>
      <c r="AG84" s="15"/>
      <c r="AH84" s="42">
        <v>1527.3</v>
      </c>
      <c r="AI84" s="14"/>
      <c r="AJ84" s="14"/>
      <c r="AK84" s="14"/>
      <c r="AL84" s="14"/>
      <c r="AM84" s="15"/>
      <c r="AN84" s="42">
        <v>1623.2</v>
      </c>
      <c r="AO84" s="14"/>
      <c r="AP84" s="14"/>
      <c r="AQ84" s="14"/>
      <c r="AR84" s="14"/>
      <c r="AS84" s="14"/>
      <c r="AT84" s="15"/>
    </row>
    <row r="85" spans="2:46" ht="15" customHeight="1" x14ac:dyDescent="0.25">
      <c r="B85" s="27">
        <v>12</v>
      </c>
      <c r="C85" s="14"/>
      <c r="D85" s="14"/>
      <c r="E85" s="14"/>
      <c r="F85" s="14"/>
      <c r="G85" s="15"/>
      <c r="H85" s="64">
        <v>2932</v>
      </c>
      <c r="I85" s="14"/>
      <c r="J85" s="14"/>
      <c r="K85" s="14"/>
      <c r="L85" s="14"/>
      <c r="M85" s="15"/>
      <c r="N85" s="64">
        <v>2528</v>
      </c>
      <c r="O85" s="14"/>
      <c r="P85" s="14"/>
      <c r="Q85" s="14"/>
      <c r="R85" s="14"/>
      <c r="S85" s="14"/>
      <c r="T85" s="15"/>
      <c r="U85" s="57">
        <v>2397</v>
      </c>
      <c r="V85" s="14"/>
      <c r="W85" s="14"/>
      <c r="X85" s="14"/>
      <c r="Y85" s="14"/>
      <c r="Z85" s="15"/>
      <c r="AA85" s="57">
        <v>2078</v>
      </c>
      <c r="AB85" s="14"/>
      <c r="AC85" s="14"/>
      <c r="AD85" s="14"/>
      <c r="AE85" s="14"/>
      <c r="AF85" s="14"/>
      <c r="AG85" s="15"/>
      <c r="AH85" s="42">
        <v>1832.8</v>
      </c>
      <c r="AI85" s="14"/>
      <c r="AJ85" s="14"/>
      <c r="AK85" s="14"/>
      <c r="AL85" s="14"/>
      <c r="AM85" s="15"/>
      <c r="AN85" s="42">
        <v>1947.8</v>
      </c>
      <c r="AO85" s="14"/>
      <c r="AP85" s="14"/>
      <c r="AQ85" s="14"/>
      <c r="AR85" s="14"/>
      <c r="AS85" s="14"/>
      <c r="AT85" s="15"/>
    </row>
    <row r="86" spans="2:46" ht="9" customHeight="1" x14ac:dyDescent="0.25"/>
    <row r="87" spans="2:46" ht="18.95" customHeight="1" x14ac:dyDescent="0.25">
      <c r="B87" s="37" t="s">
        <v>83</v>
      </c>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row>
    <row r="88" spans="2:46" ht="18" customHeight="1" x14ac:dyDescent="0.25">
      <c r="B88" s="24" t="s">
        <v>84</v>
      </c>
      <c r="C88" s="12"/>
      <c r="D88" s="12"/>
      <c r="E88" s="12"/>
      <c r="F88" s="12"/>
      <c r="G88" s="12"/>
      <c r="H88" s="11" t="s">
        <v>120</v>
      </c>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row>
    <row r="89" spans="2:46" ht="18" customHeight="1" x14ac:dyDescent="0.25">
      <c r="B89" s="24" t="s">
        <v>86</v>
      </c>
      <c r="C89" s="12"/>
      <c r="D89" s="12"/>
      <c r="E89" s="12"/>
      <c r="F89" s="12"/>
      <c r="G89" s="12"/>
      <c r="H89" s="11" t="s">
        <v>121</v>
      </c>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row>
    <row r="90" spans="2:46" ht="30" customHeight="1" x14ac:dyDescent="0.25">
      <c r="B90" s="24" t="s">
        <v>88</v>
      </c>
      <c r="C90" s="12"/>
      <c r="D90" s="12"/>
      <c r="E90" s="12"/>
      <c r="F90" s="12"/>
      <c r="G90" s="12"/>
      <c r="H90" s="11" t="s">
        <v>122</v>
      </c>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row>
    <row r="91" spans="2:46" ht="18" customHeight="1" x14ac:dyDescent="0.25">
      <c r="B91" s="24" t="s">
        <v>89</v>
      </c>
      <c r="C91" s="12"/>
      <c r="D91" s="12"/>
      <c r="E91" s="12"/>
      <c r="F91" s="12"/>
      <c r="G91" s="12"/>
      <c r="H91" s="11" t="s">
        <v>123</v>
      </c>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row>
    <row r="92" spans="2:46" ht="18" customHeight="1" x14ac:dyDescent="0.25">
      <c r="B92" s="24" t="s">
        <v>91</v>
      </c>
      <c r="C92" s="12"/>
      <c r="D92" s="12"/>
      <c r="E92" s="12"/>
      <c r="F92" s="12"/>
      <c r="G92" s="12"/>
      <c r="H92" s="11" t="s">
        <v>124</v>
      </c>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row>
    <row r="93" spans="2:46" ht="18" customHeight="1" x14ac:dyDescent="0.25">
      <c r="B93" s="24" t="s">
        <v>93</v>
      </c>
      <c r="C93" s="12"/>
      <c r="D93" s="12"/>
      <c r="E93" s="12"/>
      <c r="F93" s="12"/>
      <c r="G93" s="12"/>
      <c r="H93" s="11" t="s">
        <v>94</v>
      </c>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row>
    <row r="94" spans="2:46" ht="18" customHeight="1" x14ac:dyDescent="0.25">
      <c r="B94" s="24" t="s">
        <v>95</v>
      </c>
      <c r="C94" s="12"/>
      <c r="D94" s="12"/>
      <c r="E94" s="12"/>
      <c r="F94" s="12"/>
      <c r="G94" s="12"/>
      <c r="H94" s="11" t="s">
        <v>96</v>
      </c>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row>
    <row r="95" spans="2:46" ht="18" customHeight="1" x14ac:dyDescent="0.25">
      <c r="B95" s="24" t="s">
        <v>97</v>
      </c>
      <c r="C95" s="12"/>
      <c r="D95" s="12"/>
      <c r="E95" s="12"/>
      <c r="F95" s="12"/>
      <c r="G95" s="12"/>
      <c r="H95" s="11" t="s">
        <v>125</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row>
    <row r="96" spans="2:46" ht="18" customHeight="1" x14ac:dyDescent="0.25">
      <c r="B96" s="24" t="s">
        <v>99</v>
      </c>
      <c r="C96" s="12"/>
      <c r="D96" s="12"/>
      <c r="E96" s="12"/>
      <c r="F96" s="12"/>
      <c r="G96" s="12"/>
      <c r="H96" s="11" t="s">
        <v>126</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row>
    <row r="97" spans="2:46" ht="30" customHeight="1" x14ac:dyDescent="0.25">
      <c r="B97" s="24" t="s">
        <v>101</v>
      </c>
      <c r="C97" s="12"/>
      <c r="D97" s="12"/>
      <c r="E97" s="12"/>
      <c r="F97" s="12"/>
      <c r="G97" s="12"/>
      <c r="H97" s="11" t="s">
        <v>127</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row>
  </sheetData>
  <mergeCells count="538">
    <mergeCell ref="Q26:W26"/>
    <mergeCell ref="J70:M70"/>
    <mergeCell ref="H91:AT91"/>
    <mergeCell ref="B25:AE25"/>
    <mergeCell ref="L49:M49"/>
    <mergeCell ref="AS53:AT53"/>
    <mergeCell ref="N49:O49"/>
    <mergeCell ref="AC61:AD61"/>
    <mergeCell ref="AL71:AO71"/>
    <mergeCell ref="B71:I71"/>
    <mergeCell ref="AN82:AT82"/>
    <mergeCell ref="AM28:AT28"/>
    <mergeCell ref="AM61:AN61"/>
    <mergeCell ref="AO58:AP58"/>
    <mergeCell ref="J54:K54"/>
    <mergeCell ref="AQ58:AR58"/>
    <mergeCell ref="L54:M54"/>
    <mergeCell ref="V69:Y69"/>
    <mergeCell ref="N72:Q72"/>
    <mergeCell ref="B68:AT68"/>
    <mergeCell ref="P64:R64"/>
    <mergeCell ref="AM30:AT30"/>
    <mergeCell ref="AH80:AM80"/>
    <mergeCell ref="J56:K56"/>
    <mergeCell ref="L56:M56"/>
    <mergeCell ref="I63:J63"/>
    <mergeCell ref="AM33:AT33"/>
    <mergeCell ref="Q44:W44"/>
    <mergeCell ref="R48:S48"/>
    <mergeCell ref="T48:U48"/>
    <mergeCell ref="I30:P30"/>
    <mergeCell ref="AH69:AK69"/>
    <mergeCell ref="AS63:AT63"/>
    <mergeCell ref="AM66:AN66"/>
    <mergeCell ref="Q5:W5"/>
    <mergeCell ref="AI58:AJ58"/>
    <mergeCell ref="H97:AT97"/>
    <mergeCell ref="Q6:W6"/>
    <mergeCell ref="N55:O55"/>
    <mergeCell ref="P55:Q55"/>
    <mergeCell ref="AK66:AL66"/>
    <mergeCell ref="N69:Q69"/>
    <mergeCell ref="Y52:AT52"/>
    <mergeCell ref="AK53:AL53"/>
    <mergeCell ref="AM53:AN53"/>
    <mergeCell ref="AO57:AP57"/>
    <mergeCell ref="AQ57:AR57"/>
    <mergeCell ref="AR49:AT49"/>
    <mergeCell ref="AM43:AT43"/>
    <mergeCell ref="AF34:AL34"/>
    <mergeCell ref="N58:O58"/>
    <mergeCell ref="B31:H31"/>
    <mergeCell ref="AI55:AJ55"/>
    <mergeCell ref="AK55:AL55"/>
    <mergeCell ref="B58:E58"/>
    <mergeCell ref="B39:H39"/>
    <mergeCell ref="I33:P33"/>
    <mergeCell ref="AF29:AL29"/>
    <mergeCell ref="I27:P27"/>
    <mergeCell ref="S61:T61"/>
    <mergeCell ref="B63:E63"/>
    <mergeCell ref="AF28:AL28"/>
    <mergeCell ref="AD71:AG71"/>
    <mergeCell ref="N80:T80"/>
    <mergeCell ref="V71:Y71"/>
    <mergeCell ref="N74:Q74"/>
    <mergeCell ref="H81:M81"/>
    <mergeCell ref="P66:R66"/>
    <mergeCell ref="X37:AE37"/>
    <mergeCell ref="AD73:AG73"/>
    <mergeCell ref="V73:Y73"/>
    <mergeCell ref="Q28:W28"/>
    <mergeCell ref="Y47:AT47"/>
    <mergeCell ref="K65:M65"/>
    <mergeCell ref="AI63:AJ63"/>
    <mergeCell ref="B43:H43"/>
    <mergeCell ref="AQ64:AR64"/>
    <mergeCell ref="AK63:AL63"/>
    <mergeCell ref="X38:AE38"/>
    <mergeCell ref="B55:E55"/>
    <mergeCell ref="D49:E49"/>
    <mergeCell ref="B52:W52"/>
    <mergeCell ref="AM27:AT27"/>
    <mergeCell ref="F53:G53"/>
    <mergeCell ref="H53:I53"/>
    <mergeCell ref="AO61:AP61"/>
    <mergeCell ref="AG64:AH64"/>
    <mergeCell ref="B40:H40"/>
    <mergeCell ref="AI64:AJ64"/>
    <mergeCell ref="AA84:AG84"/>
    <mergeCell ref="X39:AE39"/>
    <mergeCell ref="H55:I55"/>
    <mergeCell ref="B33:H33"/>
    <mergeCell ref="AF38:AL38"/>
    <mergeCell ref="AO65:AP65"/>
    <mergeCell ref="B35:H35"/>
    <mergeCell ref="AF43:AL43"/>
    <mergeCell ref="I37:P37"/>
    <mergeCell ref="AE65:AF65"/>
    <mergeCell ref="AG58:AH58"/>
    <mergeCell ref="AH83:AM83"/>
    <mergeCell ref="N65:O65"/>
    <mergeCell ref="V56:W56"/>
    <mergeCell ref="X27:AE27"/>
    <mergeCell ref="V70:Y70"/>
    <mergeCell ref="N63:O63"/>
    <mergeCell ref="AN85:AT85"/>
    <mergeCell ref="N71:Q71"/>
    <mergeCell ref="H78:M78"/>
    <mergeCell ref="P63:R63"/>
    <mergeCell ref="AD70:AG70"/>
    <mergeCell ref="B38:H38"/>
    <mergeCell ref="N73:Q73"/>
    <mergeCell ref="AP72:AT72"/>
    <mergeCell ref="B96:G96"/>
    <mergeCell ref="X44:AE44"/>
    <mergeCell ref="K64:M64"/>
    <mergeCell ref="U61:W61"/>
    <mergeCell ref="AA48:AC48"/>
    <mergeCell ref="H94:AT94"/>
    <mergeCell ref="N84:T84"/>
    <mergeCell ref="N78:T78"/>
    <mergeCell ref="H79:M79"/>
    <mergeCell ref="AI53:AJ53"/>
    <mergeCell ref="AH78:AM78"/>
    <mergeCell ref="AO62:AP62"/>
    <mergeCell ref="AQ62:AR62"/>
    <mergeCell ref="H95:AT95"/>
    <mergeCell ref="N81:T81"/>
    <mergeCell ref="P53:Q53"/>
    <mergeCell ref="B95:G95"/>
    <mergeCell ref="I43:P43"/>
    <mergeCell ref="B89:G89"/>
    <mergeCell ref="X30:AE30"/>
    <mergeCell ref="AI54:AJ54"/>
    <mergeCell ref="X5:AE5"/>
    <mergeCell ref="AH73:AK73"/>
    <mergeCell ref="X29:AE29"/>
    <mergeCell ref="B97:G97"/>
    <mergeCell ref="AG62:AH62"/>
    <mergeCell ref="AI62:AJ62"/>
    <mergeCell ref="AI56:AJ56"/>
    <mergeCell ref="AK56:AL56"/>
    <mergeCell ref="B90:G90"/>
    <mergeCell ref="F49:G49"/>
    <mergeCell ref="P54:Q54"/>
    <mergeCell ref="AF35:AL35"/>
    <mergeCell ref="AF7:AL7"/>
    <mergeCell ref="F55:G55"/>
    <mergeCell ref="AF36:AL36"/>
    <mergeCell ref="N62:O62"/>
    <mergeCell ref="B83:G83"/>
    <mergeCell ref="Y63:AB63"/>
    <mergeCell ref="N64:O64"/>
    <mergeCell ref="I5:P5"/>
    <mergeCell ref="V74:Y74"/>
    <mergeCell ref="B53:E53"/>
    <mergeCell ref="H92:AT92"/>
    <mergeCell ref="U65:W65"/>
    <mergeCell ref="AH85:AM85"/>
    <mergeCell ref="AM6:AT6"/>
    <mergeCell ref="AO55:AP55"/>
    <mergeCell ref="AQ65:AR65"/>
    <mergeCell ref="AS65:AT65"/>
    <mergeCell ref="J48:K48"/>
    <mergeCell ref="L48:M48"/>
    <mergeCell ref="AG49:AI49"/>
    <mergeCell ref="AS58:AT58"/>
    <mergeCell ref="N54:O54"/>
    <mergeCell ref="Z69:AC69"/>
    <mergeCell ref="R72:U72"/>
    <mergeCell ref="AC66:AD66"/>
    <mergeCell ref="AE66:AF66"/>
    <mergeCell ref="Q32:W32"/>
    <mergeCell ref="N56:O56"/>
    <mergeCell ref="P56:Q56"/>
    <mergeCell ref="Y66:AB66"/>
    <mergeCell ref="Y53:AB53"/>
    <mergeCell ref="B6:H6"/>
    <mergeCell ref="AM38:AT38"/>
    <mergeCell ref="AP71:AT71"/>
    <mergeCell ref="T53:U53"/>
    <mergeCell ref="AM40:AT40"/>
    <mergeCell ref="AC53:AD53"/>
    <mergeCell ref="AP73:AT73"/>
    <mergeCell ref="AH74:AK74"/>
    <mergeCell ref="T55:U55"/>
    <mergeCell ref="AC55:AD55"/>
    <mergeCell ref="AJ49:AK49"/>
    <mergeCell ref="N70:Q70"/>
    <mergeCell ref="K61:M61"/>
    <mergeCell ref="X34:AE34"/>
    <mergeCell ref="P49:Q49"/>
    <mergeCell ref="X28:AE28"/>
    <mergeCell ref="AE61:AF61"/>
    <mergeCell ref="AG61:AH61"/>
    <mergeCell ref="Y55:AB55"/>
    <mergeCell ref="AH71:AK71"/>
    <mergeCell ref="AO64:AP64"/>
    <mergeCell ref="AP69:AT69"/>
    <mergeCell ref="AO49:AQ49"/>
    <mergeCell ref="V54:W54"/>
    <mergeCell ref="X7:AE7"/>
    <mergeCell ref="N79:T79"/>
    <mergeCell ref="J53:K53"/>
    <mergeCell ref="D48:E48"/>
    <mergeCell ref="U64:W64"/>
    <mergeCell ref="AM5:AT5"/>
    <mergeCell ref="R55:S55"/>
    <mergeCell ref="R69:U69"/>
    <mergeCell ref="AC63:AD63"/>
    <mergeCell ref="J69:M69"/>
    <mergeCell ref="U79:Z79"/>
    <mergeCell ref="Y49:Z49"/>
    <mergeCell ref="F64:H64"/>
    <mergeCell ref="Q29:W29"/>
    <mergeCell ref="F56:G56"/>
    <mergeCell ref="AS57:AT57"/>
    <mergeCell ref="AM35:AT35"/>
    <mergeCell ref="AF6:AL6"/>
    <mergeCell ref="I38:P38"/>
    <mergeCell ref="Q31:W31"/>
    <mergeCell ref="P58:Q58"/>
    <mergeCell ref="AM37:AT37"/>
    <mergeCell ref="AL72:AO72"/>
    <mergeCell ref="B29:H29"/>
    <mergeCell ref="N85:T85"/>
    <mergeCell ref="Z70:AC70"/>
    <mergeCell ref="AP70:AT70"/>
    <mergeCell ref="Y48:Z48"/>
    <mergeCell ref="Q35:W35"/>
    <mergeCell ref="AM55:AN55"/>
    <mergeCell ref="B65:E65"/>
    <mergeCell ref="AF32:AL32"/>
    <mergeCell ref="AF26:AL26"/>
    <mergeCell ref="T49:U49"/>
    <mergeCell ref="B72:I72"/>
    <mergeCell ref="B70:I70"/>
    <mergeCell ref="AM58:AN58"/>
    <mergeCell ref="U62:W62"/>
    <mergeCell ref="U81:Z81"/>
    <mergeCell ref="R58:S58"/>
    <mergeCell ref="J58:K58"/>
    <mergeCell ref="Y60:AT60"/>
    <mergeCell ref="F57:G57"/>
    <mergeCell ref="I40:P40"/>
    <mergeCell ref="AH70:AK70"/>
    <mergeCell ref="U82:Z82"/>
    <mergeCell ref="B85:G85"/>
    <mergeCell ref="N57:O57"/>
    <mergeCell ref="B3:AT3"/>
    <mergeCell ref="AF5:AL5"/>
    <mergeCell ref="X43:AE43"/>
    <mergeCell ref="AA80:AG80"/>
    <mergeCell ref="I6:P6"/>
    <mergeCell ref="H85:M85"/>
    <mergeCell ref="U66:W66"/>
    <mergeCell ref="R57:S57"/>
    <mergeCell ref="H58:I58"/>
    <mergeCell ref="AD72:AG72"/>
    <mergeCell ref="AO66:AP66"/>
    <mergeCell ref="AQ66:AR66"/>
    <mergeCell ref="R49:S49"/>
    <mergeCell ref="R71:U71"/>
    <mergeCell ref="I26:P26"/>
    <mergeCell ref="AQ53:AR53"/>
    <mergeCell ref="Q7:W7"/>
    <mergeCell ref="B54:E54"/>
    <mergeCell ref="H80:M80"/>
    <mergeCell ref="R73:U73"/>
    <mergeCell ref="AK54:AL54"/>
    <mergeCell ref="AH79:AM79"/>
    <mergeCell ref="AQ61:AR61"/>
    <mergeCell ref="B56:E56"/>
    <mergeCell ref="B7:H7"/>
    <mergeCell ref="B66:E66"/>
    <mergeCell ref="K62:M62"/>
    <mergeCell ref="AC54:AD54"/>
    <mergeCell ref="S65:T65"/>
    <mergeCell ref="B51:AT51"/>
    <mergeCell ref="V53:W53"/>
    <mergeCell ref="AC56:AD56"/>
    <mergeCell ref="B61:E61"/>
    <mergeCell ref="I29:P29"/>
    <mergeCell ref="S63:T63"/>
    <mergeCell ref="AI57:AJ57"/>
    <mergeCell ref="I31:P31"/>
    <mergeCell ref="Q33:W33"/>
    <mergeCell ref="AL48:AN48"/>
    <mergeCell ref="AS61:AT61"/>
    <mergeCell ref="AK64:AL64"/>
    <mergeCell ref="AM64:AN64"/>
    <mergeCell ref="Y54:AB54"/>
    <mergeCell ref="H57:I57"/>
    <mergeCell ref="F63:H63"/>
    <mergeCell ref="B57:E57"/>
    <mergeCell ref="I44:P44"/>
    <mergeCell ref="AQ54:AR54"/>
    <mergeCell ref="AM26:AT26"/>
    <mergeCell ref="AA49:AC49"/>
    <mergeCell ref="F54:G54"/>
    <mergeCell ref="H54:I54"/>
    <mergeCell ref="AA83:AG83"/>
    <mergeCell ref="V48:W48"/>
    <mergeCell ref="H56:I56"/>
    <mergeCell ref="AA85:AG85"/>
    <mergeCell ref="H49:I49"/>
    <mergeCell ref="AO53:AP53"/>
    <mergeCell ref="J49:K49"/>
    <mergeCell ref="AA78:AG78"/>
    <mergeCell ref="N82:T82"/>
    <mergeCell ref="H83:M83"/>
    <mergeCell ref="AH82:AM82"/>
    <mergeCell ref="B69:I69"/>
    <mergeCell ref="AS54:AT54"/>
    <mergeCell ref="AK57:AL57"/>
    <mergeCell ref="AC57:AD57"/>
    <mergeCell ref="X32:AE32"/>
    <mergeCell ref="AG65:AH65"/>
    <mergeCell ref="AI65:AJ65"/>
    <mergeCell ref="AQ56:AR56"/>
    <mergeCell ref="B48:C48"/>
    <mergeCell ref="H96:AT96"/>
    <mergeCell ref="AQ63:AR63"/>
    <mergeCell ref="AI66:AJ66"/>
    <mergeCell ref="B49:C49"/>
    <mergeCell ref="AD48:AF48"/>
    <mergeCell ref="F65:H65"/>
    <mergeCell ref="AM31:AT31"/>
    <mergeCell ref="X35:AE35"/>
    <mergeCell ref="R56:S56"/>
    <mergeCell ref="T56:U56"/>
    <mergeCell ref="B44:H44"/>
    <mergeCell ref="AO48:AQ48"/>
    <mergeCell ref="R70:U70"/>
    <mergeCell ref="B37:H37"/>
    <mergeCell ref="AI61:AJ61"/>
    <mergeCell ref="AK61:AL61"/>
    <mergeCell ref="AM32:AT32"/>
    <mergeCell ref="X36:AE36"/>
    <mergeCell ref="AA79:AG79"/>
    <mergeCell ref="AS56:AT56"/>
    <mergeCell ref="N83:T83"/>
    <mergeCell ref="AL69:AO69"/>
    <mergeCell ref="H84:M84"/>
    <mergeCell ref="B62:E62"/>
    <mergeCell ref="I28:P28"/>
    <mergeCell ref="N61:O61"/>
    <mergeCell ref="AF37:AL37"/>
    <mergeCell ref="B47:W47"/>
    <mergeCell ref="N48:O48"/>
    <mergeCell ref="P48:Q48"/>
    <mergeCell ref="Y58:AB58"/>
    <mergeCell ref="AP74:AT74"/>
    <mergeCell ref="B27:H27"/>
    <mergeCell ref="P62:R62"/>
    <mergeCell ref="K66:M66"/>
    <mergeCell ref="U63:W63"/>
    <mergeCell ref="Q39:W39"/>
    <mergeCell ref="X33:AE33"/>
    <mergeCell ref="R54:S54"/>
    <mergeCell ref="AM63:AN63"/>
    <mergeCell ref="AD69:AG69"/>
    <mergeCell ref="V72:Y72"/>
    <mergeCell ref="AO63:AP63"/>
    <mergeCell ref="AG66:AH66"/>
    <mergeCell ref="I32:P32"/>
    <mergeCell ref="AK58:AL58"/>
    <mergeCell ref="S66:T66"/>
    <mergeCell ref="AM44:AT44"/>
    <mergeCell ref="H89:AT89"/>
    <mergeCell ref="AF27:AL27"/>
    <mergeCell ref="H88:AT88"/>
    <mergeCell ref="B92:G92"/>
    <mergeCell ref="J55:K55"/>
    <mergeCell ref="L55:M55"/>
    <mergeCell ref="H90:AT90"/>
    <mergeCell ref="AG53:AH53"/>
    <mergeCell ref="B94:G94"/>
    <mergeCell ref="AL70:AO70"/>
    <mergeCell ref="V57:W57"/>
    <mergeCell ref="AE55:AF55"/>
    <mergeCell ref="AG55:AH55"/>
    <mergeCell ref="AM36:AT36"/>
    <mergeCell ref="B46:AT46"/>
    <mergeCell ref="AF40:AL40"/>
    <mergeCell ref="V58:W58"/>
    <mergeCell ref="AG48:AI48"/>
    <mergeCell ref="S62:T62"/>
    <mergeCell ref="N66:O66"/>
    <mergeCell ref="L53:M53"/>
    <mergeCell ref="N53:O53"/>
    <mergeCell ref="B32:H32"/>
    <mergeCell ref="Z74:AC74"/>
    <mergeCell ref="B5:H5"/>
    <mergeCell ref="B42:AT42"/>
    <mergeCell ref="T58:U58"/>
    <mergeCell ref="T54:U54"/>
    <mergeCell ref="B84:G84"/>
    <mergeCell ref="I7:P7"/>
    <mergeCell ref="AC58:AD58"/>
    <mergeCell ref="AJ48:AK48"/>
    <mergeCell ref="AF39:AL39"/>
    <mergeCell ref="Q43:W43"/>
    <mergeCell ref="B80:G80"/>
    <mergeCell ref="L58:M58"/>
    <mergeCell ref="I62:J62"/>
    <mergeCell ref="V49:W49"/>
    <mergeCell ref="B79:G79"/>
    <mergeCell ref="AE53:AF53"/>
    <mergeCell ref="I64:J64"/>
    <mergeCell ref="Z71:AC71"/>
    <mergeCell ref="R74:U74"/>
    <mergeCell ref="B81:G81"/>
    <mergeCell ref="J74:M74"/>
    <mergeCell ref="U84:Z84"/>
    <mergeCell ref="AL49:AN49"/>
    <mergeCell ref="Q34:W34"/>
    <mergeCell ref="B91:G91"/>
    <mergeCell ref="AC65:AD65"/>
    <mergeCell ref="AM65:AN65"/>
    <mergeCell ref="X26:AE26"/>
    <mergeCell ref="F48:G48"/>
    <mergeCell ref="H48:I48"/>
    <mergeCell ref="AO56:AP56"/>
    <mergeCell ref="U80:Z80"/>
    <mergeCell ref="B93:G93"/>
    <mergeCell ref="B34:H34"/>
    <mergeCell ref="B28:H28"/>
    <mergeCell ref="T57:U57"/>
    <mergeCell ref="B30:H30"/>
    <mergeCell ref="Z73:AC73"/>
    <mergeCell ref="AN81:AT81"/>
    <mergeCell ref="V55:W55"/>
    <mergeCell ref="K63:M63"/>
    <mergeCell ref="I65:J65"/>
    <mergeCell ref="Q36:W36"/>
    <mergeCell ref="AS64:AT64"/>
    <mergeCell ref="Q30:W30"/>
    <mergeCell ref="Y65:AB65"/>
    <mergeCell ref="AE63:AF63"/>
    <mergeCell ref="AG63:AH63"/>
    <mergeCell ref="X6:AE6"/>
    <mergeCell ref="U85:Z85"/>
    <mergeCell ref="AN79:AT79"/>
    <mergeCell ref="AM54:AN54"/>
    <mergeCell ref="AE57:AF57"/>
    <mergeCell ref="Y64:AB64"/>
    <mergeCell ref="AO54:AP54"/>
    <mergeCell ref="B24:AT24"/>
    <mergeCell ref="AG57:AH57"/>
    <mergeCell ref="U78:Z78"/>
    <mergeCell ref="H82:M82"/>
    <mergeCell ref="I39:P39"/>
    <mergeCell ref="AK65:AL65"/>
    <mergeCell ref="AR48:AT48"/>
    <mergeCell ref="AF25:AT25"/>
    <mergeCell ref="AS62:AT62"/>
    <mergeCell ref="X40:AE40"/>
    <mergeCell ref="Y57:AB57"/>
    <mergeCell ref="P61:R61"/>
    <mergeCell ref="F62:H62"/>
    <mergeCell ref="B36:H36"/>
    <mergeCell ref="AE58:AF58"/>
    <mergeCell ref="AM7:AT7"/>
    <mergeCell ref="B26:H26"/>
    <mergeCell ref="AF30:AL30"/>
    <mergeCell ref="P65:R65"/>
    <mergeCell ref="AM29:AT29"/>
    <mergeCell ref="B64:E64"/>
    <mergeCell ref="J57:K57"/>
    <mergeCell ref="AF31:AL31"/>
    <mergeCell ref="L57:M57"/>
    <mergeCell ref="B77:AT77"/>
    <mergeCell ref="I61:J61"/>
    <mergeCell ref="J71:M71"/>
    <mergeCell ref="AD49:AF49"/>
    <mergeCell ref="AE62:AF62"/>
    <mergeCell ref="J73:M73"/>
    <mergeCell ref="Y62:AB62"/>
    <mergeCell ref="AC64:AD64"/>
    <mergeCell ref="AE64:AF64"/>
    <mergeCell ref="J72:M72"/>
    <mergeCell ref="AF33:AL33"/>
    <mergeCell ref="P57:Q57"/>
    <mergeCell ref="Z72:AC72"/>
    <mergeCell ref="F58:G58"/>
    <mergeCell ref="X31:AE31"/>
    <mergeCell ref="R53:S53"/>
    <mergeCell ref="I35:P35"/>
    <mergeCell ref="F61:H61"/>
    <mergeCell ref="Q37:W37"/>
    <mergeCell ref="AM57:AN57"/>
    <mergeCell ref="AM39:AT39"/>
    <mergeCell ref="B73:I73"/>
    <mergeCell ref="AN83:AT83"/>
    <mergeCell ref="AH84:AM84"/>
    <mergeCell ref="AH72:AK72"/>
    <mergeCell ref="Q38:W38"/>
    <mergeCell ref="AS66:AT66"/>
    <mergeCell ref="B74:I74"/>
    <mergeCell ref="Q40:W40"/>
    <mergeCell ref="B78:G78"/>
    <mergeCell ref="AN84:AT84"/>
    <mergeCell ref="AN78:AT78"/>
    <mergeCell ref="AA82:AG82"/>
    <mergeCell ref="U83:Z83"/>
    <mergeCell ref="AN80:AT80"/>
    <mergeCell ref="AH81:AM81"/>
    <mergeCell ref="AA81:AG81"/>
    <mergeCell ref="AF44:AL44"/>
    <mergeCell ref="S64:T64"/>
    <mergeCell ref="B60:W60"/>
    <mergeCell ref="AD74:AG74"/>
    <mergeCell ref="H93:AT93"/>
    <mergeCell ref="I34:P34"/>
    <mergeCell ref="AQ55:AR55"/>
    <mergeCell ref="Q27:W27"/>
    <mergeCell ref="AS55:AT55"/>
    <mergeCell ref="AE54:AF54"/>
    <mergeCell ref="Y61:AB61"/>
    <mergeCell ref="AG54:AH54"/>
    <mergeCell ref="AL73:AO73"/>
    <mergeCell ref="F66:H66"/>
    <mergeCell ref="B88:G88"/>
    <mergeCell ref="I36:P36"/>
    <mergeCell ref="AK62:AL62"/>
    <mergeCell ref="B82:G82"/>
    <mergeCell ref="AC62:AD62"/>
    <mergeCell ref="AM62:AN62"/>
    <mergeCell ref="AM56:AN56"/>
    <mergeCell ref="AE56:AF56"/>
    <mergeCell ref="AG56:AH56"/>
    <mergeCell ref="AM34:AT34"/>
    <mergeCell ref="AL74:AO74"/>
    <mergeCell ref="Y56:AB56"/>
    <mergeCell ref="I66:J66"/>
    <mergeCell ref="B87:AT87"/>
  </mergeCells>
  <pageMargins left="0.75" right="0.75" top="1" bottom="1" header="0.5" footer="0.5"/>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D8265"/>
    <pageSetUpPr fitToPage="1"/>
  </sheetPr>
  <dimension ref="A1:CA97"/>
  <sheetViews>
    <sheetView showGridLines="0" workbookViewId="0">
      <selection activeCell="H90" sqref="H90:AT90"/>
    </sheetView>
  </sheetViews>
  <sheetFormatPr defaultRowHeight="15" x14ac:dyDescent="0.25"/>
  <cols>
    <col min="1" max="1" width="2" style="1" customWidth="1"/>
    <col min="2" max="46" width="7" style="1" customWidth="1"/>
    <col min="47" max="79" width="13" style="1" customWidth="1"/>
  </cols>
  <sheetData>
    <row r="1" spans="2:46" ht="3.95" customHeight="1" x14ac:dyDescent="0.25"/>
    <row r="2" spans="2:46" ht="99.95" customHeight="1" x14ac:dyDescent="0.25"/>
    <row r="3" spans="2:46" ht="18" customHeight="1" x14ac:dyDescent="0.25">
      <c r="B3" s="142" t="s">
        <v>128</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row>
    <row r="4" spans="2:46" ht="8.1" customHeight="1" x14ac:dyDescent="0.25"/>
    <row r="5" spans="2:46" ht="3.95" customHeight="1" x14ac:dyDescent="0.25">
      <c r="B5" s="73"/>
      <c r="C5" s="12"/>
      <c r="D5" s="12"/>
      <c r="E5" s="12"/>
      <c r="F5" s="12"/>
      <c r="G5" s="12"/>
      <c r="H5" s="12"/>
      <c r="I5" s="73"/>
      <c r="J5" s="12"/>
      <c r="K5" s="12"/>
      <c r="L5" s="12"/>
      <c r="M5" s="12"/>
      <c r="N5" s="12"/>
      <c r="O5" s="12"/>
      <c r="P5" s="12"/>
      <c r="Q5" s="73"/>
      <c r="R5" s="12"/>
      <c r="S5" s="12"/>
      <c r="T5" s="12"/>
      <c r="U5" s="12"/>
      <c r="V5" s="12"/>
      <c r="W5" s="12"/>
      <c r="X5" s="73"/>
      <c r="Y5" s="12"/>
      <c r="Z5" s="12"/>
      <c r="AA5" s="12"/>
      <c r="AB5" s="12"/>
      <c r="AC5" s="12"/>
      <c r="AD5" s="12"/>
      <c r="AE5" s="12"/>
      <c r="AF5" s="73"/>
      <c r="AG5" s="12"/>
      <c r="AH5" s="12"/>
      <c r="AI5" s="12"/>
      <c r="AJ5" s="12"/>
      <c r="AK5" s="12"/>
      <c r="AL5" s="12"/>
      <c r="AM5" s="73"/>
      <c r="AN5" s="12"/>
      <c r="AO5" s="12"/>
      <c r="AP5" s="12"/>
      <c r="AQ5" s="12"/>
      <c r="AR5" s="12"/>
      <c r="AS5" s="12"/>
      <c r="AT5" s="12"/>
    </row>
    <row r="6" spans="2:46" ht="21" customHeight="1" x14ac:dyDescent="0.25">
      <c r="B6" s="143">
        <v>2149</v>
      </c>
      <c r="C6" s="12"/>
      <c r="D6" s="12"/>
      <c r="E6" s="12"/>
      <c r="F6" s="12"/>
      <c r="G6" s="12"/>
      <c r="H6" s="12"/>
      <c r="I6" s="143">
        <v>2473.9</v>
      </c>
      <c r="J6" s="12"/>
      <c r="K6" s="12"/>
      <c r="L6" s="12"/>
      <c r="M6" s="12"/>
      <c r="N6" s="12"/>
      <c r="O6" s="12"/>
      <c r="P6" s="12"/>
      <c r="Q6" s="207">
        <v>30.329560000000001</v>
      </c>
      <c r="R6" s="12"/>
      <c r="S6" s="12"/>
      <c r="T6" s="12"/>
      <c r="U6" s="12"/>
      <c r="V6" s="12"/>
      <c r="W6" s="12"/>
      <c r="X6" s="60">
        <v>0.45</v>
      </c>
      <c r="Y6" s="12"/>
      <c r="Z6" s="12"/>
      <c r="AA6" s="12"/>
      <c r="AB6" s="12"/>
      <c r="AC6" s="12"/>
      <c r="AD6" s="12"/>
      <c r="AE6" s="12"/>
      <c r="AF6" s="165">
        <v>209.1</v>
      </c>
      <c r="AG6" s="12"/>
      <c r="AH6" s="12"/>
      <c r="AI6" s="12"/>
      <c r="AJ6" s="12"/>
      <c r="AK6" s="12"/>
      <c r="AL6" s="12"/>
      <c r="AM6" s="175">
        <v>2307</v>
      </c>
      <c r="AN6" s="12"/>
      <c r="AO6" s="12"/>
      <c r="AP6" s="12"/>
      <c r="AQ6" s="12"/>
      <c r="AR6" s="12"/>
      <c r="AS6" s="12"/>
      <c r="AT6" s="12"/>
    </row>
    <row r="7" spans="2:46" ht="21.95" customHeight="1" x14ac:dyDescent="0.25">
      <c r="B7" s="76" t="s">
        <v>1</v>
      </c>
      <c r="C7" s="12"/>
      <c r="D7" s="12"/>
      <c r="E7" s="12"/>
      <c r="F7" s="12"/>
      <c r="G7" s="12"/>
      <c r="H7" s="12"/>
      <c r="I7" s="76" t="s">
        <v>2</v>
      </c>
      <c r="J7" s="12"/>
      <c r="K7" s="12"/>
      <c r="L7" s="12"/>
      <c r="M7" s="12"/>
      <c r="N7" s="12"/>
      <c r="O7" s="12"/>
      <c r="P7" s="12"/>
      <c r="Q7" s="76" t="s">
        <v>3</v>
      </c>
      <c r="R7" s="12"/>
      <c r="S7" s="12"/>
      <c r="T7" s="12"/>
      <c r="U7" s="12"/>
      <c r="V7" s="12"/>
      <c r="W7" s="12"/>
      <c r="X7" s="76" t="s">
        <v>4</v>
      </c>
      <c r="Y7" s="12"/>
      <c r="Z7" s="12"/>
      <c r="AA7" s="12"/>
      <c r="AB7" s="12"/>
      <c r="AC7" s="12"/>
      <c r="AD7" s="12"/>
      <c r="AE7" s="12"/>
      <c r="AF7" s="76" t="s">
        <v>5</v>
      </c>
      <c r="AG7" s="12"/>
      <c r="AH7" s="12"/>
      <c r="AI7" s="12"/>
      <c r="AJ7" s="12"/>
      <c r="AK7" s="12"/>
      <c r="AL7" s="12"/>
      <c r="AM7" s="76" t="s">
        <v>6</v>
      </c>
      <c r="AN7" s="12"/>
      <c r="AO7" s="12"/>
      <c r="AP7" s="12"/>
      <c r="AQ7" s="12"/>
      <c r="AR7" s="12"/>
      <c r="AS7" s="12"/>
      <c r="AT7" s="12"/>
    </row>
    <row r="8" spans="2:46" ht="9" customHeight="1" x14ac:dyDescent="0.25"/>
    <row r="24" spans="2:46" ht="18.95" customHeight="1" x14ac:dyDescent="0.25">
      <c r="B24" s="37" t="s">
        <v>7</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row>
    <row r="25" spans="2:46" ht="15.95" customHeight="1" x14ac:dyDescent="0.25">
      <c r="B25" s="71" t="s">
        <v>8</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5"/>
      <c r="AF25" s="71" t="s">
        <v>9</v>
      </c>
      <c r="AG25" s="14"/>
      <c r="AH25" s="14"/>
      <c r="AI25" s="14"/>
      <c r="AJ25" s="14"/>
      <c r="AK25" s="14"/>
      <c r="AL25" s="14"/>
      <c r="AM25" s="14"/>
      <c r="AN25" s="14"/>
      <c r="AO25" s="14"/>
      <c r="AP25" s="14"/>
      <c r="AQ25" s="14"/>
      <c r="AR25" s="14"/>
      <c r="AS25" s="14"/>
      <c r="AT25" s="15"/>
    </row>
    <row r="26" spans="2:46" ht="18" customHeight="1" x14ac:dyDescent="0.25">
      <c r="B26" s="69" t="s">
        <v>10</v>
      </c>
      <c r="C26" s="14"/>
      <c r="D26" s="14"/>
      <c r="E26" s="14"/>
      <c r="F26" s="14"/>
      <c r="G26" s="14"/>
      <c r="H26" s="15"/>
      <c r="I26" s="69" t="s">
        <v>11</v>
      </c>
      <c r="J26" s="14"/>
      <c r="K26" s="14"/>
      <c r="L26" s="14"/>
      <c r="M26" s="14"/>
      <c r="N26" s="14"/>
      <c r="O26" s="14"/>
      <c r="P26" s="15"/>
      <c r="Q26" s="69" t="s">
        <v>12</v>
      </c>
      <c r="R26" s="14"/>
      <c r="S26" s="14"/>
      <c r="T26" s="14"/>
      <c r="U26" s="14"/>
      <c r="V26" s="14"/>
      <c r="W26" s="15"/>
      <c r="X26" s="69" t="s">
        <v>13</v>
      </c>
      <c r="Y26" s="14"/>
      <c r="Z26" s="14"/>
      <c r="AA26" s="14"/>
      <c r="AB26" s="14"/>
      <c r="AC26" s="14"/>
      <c r="AD26" s="14"/>
      <c r="AE26" s="15"/>
      <c r="AF26" s="69" t="s">
        <v>13</v>
      </c>
      <c r="AG26" s="14"/>
      <c r="AH26" s="14"/>
      <c r="AI26" s="14"/>
      <c r="AJ26" s="14"/>
      <c r="AK26" s="14"/>
      <c r="AL26" s="15"/>
      <c r="AM26" s="69" t="s">
        <v>10</v>
      </c>
      <c r="AN26" s="14"/>
      <c r="AO26" s="14"/>
      <c r="AP26" s="14"/>
      <c r="AQ26" s="14"/>
      <c r="AR26" s="14"/>
      <c r="AS26" s="14"/>
      <c r="AT26" s="15"/>
    </row>
    <row r="27" spans="2:46" ht="12.95" customHeight="1" x14ac:dyDescent="0.25">
      <c r="B27" s="114">
        <v>0</v>
      </c>
      <c r="C27" s="14"/>
      <c r="D27" s="14"/>
      <c r="E27" s="14"/>
      <c r="F27" s="14"/>
      <c r="G27" s="14"/>
      <c r="H27" s="15"/>
      <c r="I27" s="199">
        <v>0</v>
      </c>
      <c r="J27" s="14"/>
      <c r="K27" s="14"/>
      <c r="L27" s="14"/>
      <c r="M27" s="14"/>
      <c r="N27" s="14"/>
      <c r="O27" s="14"/>
      <c r="P27" s="15"/>
      <c r="Q27" s="17">
        <v>0</v>
      </c>
      <c r="R27" s="14"/>
      <c r="S27" s="14"/>
      <c r="T27" s="14"/>
      <c r="U27" s="14"/>
      <c r="V27" s="14"/>
      <c r="W27" s="15"/>
      <c r="X27" s="105">
        <v>0</v>
      </c>
      <c r="Y27" s="14"/>
      <c r="Z27" s="14"/>
      <c r="AA27" s="14"/>
      <c r="AB27" s="14"/>
      <c r="AC27" s="14"/>
      <c r="AD27" s="14"/>
      <c r="AE27" s="15"/>
      <c r="AF27" s="96">
        <v>30000</v>
      </c>
      <c r="AG27" s="14"/>
      <c r="AH27" s="14"/>
      <c r="AI27" s="14"/>
      <c r="AJ27" s="14"/>
      <c r="AK27" s="14"/>
      <c r="AL27" s="15"/>
      <c r="AM27" s="194">
        <v>909.88680333399998</v>
      </c>
      <c r="AN27" s="14"/>
      <c r="AO27" s="14"/>
      <c r="AP27" s="14"/>
      <c r="AQ27" s="14"/>
      <c r="AR27" s="14"/>
      <c r="AS27" s="14"/>
      <c r="AT27" s="15"/>
    </row>
    <row r="28" spans="2:46" ht="12.95" customHeight="1" x14ac:dyDescent="0.25">
      <c r="B28" s="40">
        <v>8.3900033339999993</v>
      </c>
      <c r="C28" s="14"/>
      <c r="D28" s="14"/>
      <c r="E28" s="14"/>
      <c r="F28" s="14"/>
      <c r="G28" s="14"/>
      <c r="H28" s="15"/>
      <c r="I28" s="110">
        <v>8.3900333400000002E-3</v>
      </c>
      <c r="J28" s="14"/>
      <c r="K28" s="14"/>
      <c r="L28" s="14"/>
      <c r="M28" s="14"/>
      <c r="N28" s="14"/>
      <c r="O28" s="14"/>
      <c r="P28" s="15"/>
      <c r="Q28" s="204">
        <v>0.45000333399999998</v>
      </c>
      <c r="R28" s="14"/>
      <c r="S28" s="14"/>
      <c r="T28" s="14"/>
      <c r="U28" s="14"/>
      <c r="V28" s="14"/>
      <c r="W28" s="15"/>
      <c r="X28" s="77">
        <v>450</v>
      </c>
      <c r="Y28" s="14"/>
      <c r="Z28" s="14"/>
      <c r="AA28" s="14"/>
      <c r="AB28" s="14"/>
      <c r="AC28" s="14"/>
      <c r="AD28" s="14"/>
      <c r="AE28" s="15"/>
      <c r="AF28" s="197">
        <v>8000</v>
      </c>
      <c r="AG28" s="14"/>
      <c r="AH28" s="14"/>
      <c r="AI28" s="14"/>
      <c r="AJ28" s="14"/>
      <c r="AK28" s="14"/>
      <c r="AL28" s="15"/>
      <c r="AM28" s="210">
        <v>242.636503334</v>
      </c>
      <c r="AN28" s="14"/>
      <c r="AO28" s="14"/>
      <c r="AP28" s="14"/>
      <c r="AQ28" s="14"/>
      <c r="AR28" s="14"/>
      <c r="AS28" s="14"/>
      <c r="AT28" s="15"/>
    </row>
    <row r="29" spans="2:46" ht="12.95" customHeight="1" x14ac:dyDescent="0.25">
      <c r="B29" s="169">
        <v>10.318103334</v>
      </c>
      <c r="C29" s="14"/>
      <c r="D29" s="14"/>
      <c r="E29" s="14"/>
      <c r="F29" s="14"/>
      <c r="G29" s="14"/>
      <c r="H29" s="15"/>
      <c r="I29" s="139">
        <v>1.0318033339999999E-2</v>
      </c>
      <c r="J29" s="14"/>
      <c r="K29" s="14"/>
      <c r="L29" s="14"/>
      <c r="M29" s="14"/>
      <c r="N29" s="14"/>
      <c r="O29" s="14"/>
      <c r="P29" s="15"/>
      <c r="Q29" s="163">
        <v>0.497203334</v>
      </c>
      <c r="R29" s="14"/>
      <c r="S29" s="14"/>
      <c r="T29" s="14"/>
      <c r="U29" s="14"/>
      <c r="V29" s="14"/>
      <c r="W29" s="15"/>
      <c r="X29" s="184">
        <v>497</v>
      </c>
      <c r="Y29" s="14"/>
      <c r="Z29" s="14"/>
      <c r="AA29" s="14"/>
      <c r="AB29" s="14"/>
      <c r="AC29" s="14"/>
      <c r="AD29" s="14"/>
      <c r="AE29" s="15"/>
      <c r="AF29" s="206">
        <v>3000</v>
      </c>
      <c r="AG29" s="14"/>
      <c r="AH29" s="14"/>
      <c r="AI29" s="14"/>
      <c r="AJ29" s="14"/>
      <c r="AK29" s="14"/>
      <c r="AL29" s="15"/>
      <c r="AM29" s="49">
        <v>90.958503334</v>
      </c>
      <c r="AN29" s="14"/>
      <c r="AO29" s="14"/>
      <c r="AP29" s="14"/>
      <c r="AQ29" s="14"/>
      <c r="AR29" s="14"/>
      <c r="AS29" s="14"/>
      <c r="AT29" s="15"/>
    </row>
    <row r="30" spans="2:46" ht="12.95" customHeight="1" x14ac:dyDescent="0.25">
      <c r="B30" s="72">
        <v>12.408803334</v>
      </c>
      <c r="C30" s="14"/>
      <c r="D30" s="14"/>
      <c r="E30" s="14"/>
      <c r="F30" s="14"/>
      <c r="G30" s="14"/>
      <c r="H30" s="15"/>
      <c r="I30" s="215">
        <v>1.241003334E-2</v>
      </c>
      <c r="J30" s="14"/>
      <c r="K30" s="14"/>
      <c r="L30" s="14"/>
      <c r="M30" s="14"/>
      <c r="N30" s="14"/>
      <c r="O30" s="14"/>
      <c r="P30" s="15"/>
      <c r="Q30" s="93">
        <v>0.54950333399999995</v>
      </c>
      <c r="R30" s="14"/>
      <c r="S30" s="14"/>
      <c r="T30" s="14"/>
      <c r="U30" s="14"/>
      <c r="V30" s="14"/>
      <c r="W30" s="15"/>
      <c r="X30" s="111">
        <v>549</v>
      </c>
      <c r="Y30" s="14"/>
      <c r="Z30" s="14"/>
      <c r="AA30" s="14"/>
      <c r="AB30" s="14"/>
      <c r="AC30" s="14"/>
      <c r="AD30" s="14"/>
      <c r="AE30" s="15"/>
      <c r="AF30" s="47">
        <v>1500</v>
      </c>
      <c r="AG30" s="14"/>
      <c r="AH30" s="14"/>
      <c r="AI30" s="14"/>
      <c r="AJ30" s="14"/>
      <c r="AK30" s="14"/>
      <c r="AL30" s="15"/>
      <c r="AM30" s="129">
        <v>45.357803334000003</v>
      </c>
      <c r="AN30" s="14"/>
      <c r="AO30" s="14"/>
      <c r="AP30" s="14"/>
      <c r="AQ30" s="14"/>
      <c r="AR30" s="14"/>
      <c r="AS30" s="14"/>
      <c r="AT30" s="15"/>
    </row>
    <row r="31" spans="2:46" ht="12.95" customHeight="1" x14ac:dyDescent="0.25">
      <c r="B31" s="104">
        <v>14.716803334</v>
      </c>
      <c r="C31" s="14"/>
      <c r="D31" s="14"/>
      <c r="E31" s="14"/>
      <c r="F31" s="14"/>
      <c r="G31" s="14"/>
      <c r="H31" s="15"/>
      <c r="I31" s="141">
        <v>1.471703334E-2</v>
      </c>
      <c r="J31" s="14"/>
      <c r="K31" s="14"/>
      <c r="L31" s="14"/>
      <c r="M31" s="14"/>
      <c r="N31" s="14"/>
      <c r="O31" s="14"/>
      <c r="P31" s="15"/>
      <c r="Q31" s="167">
        <v>0.60720333400000004</v>
      </c>
      <c r="R31" s="14"/>
      <c r="S31" s="14"/>
      <c r="T31" s="14"/>
      <c r="U31" s="14"/>
      <c r="V31" s="14"/>
      <c r="W31" s="15"/>
      <c r="X31" s="188">
        <v>607</v>
      </c>
      <c r="Y31" s="14"/>
      <c r="Z31" s="14"/>
      <c r="AA31" s="14"/>
      <c r="AB31" s="14"/>
      <c r="AC31" s="14"/>
      <c r="AD31" s="14"/>
      <c r="AE31" s="15"/>
      <c r="AF31" s="51">
        <v>1000</v>
      </c>
      <c r="AG31" s="14"/>
      <c r="AH31" s="14"/>
      <c r="AI31" s="14"/>
      <c r="AJ31" s="14"/>
      <c r="AK31" s="14"/>
      <c r="AL31" s="15"/>
      <c r="AM31" s="98">
        <v>29.662303334000001</v>
      </c>
      <c r="AN31" s="14"/>
      <c r="AO31" s="14"/>
      <c r="AP31" s="14"/>
      <c r="AQ31" s="14"/>
      <c r="AR31" s="14"/>
      <c r="AS31" s="14"/>
      <c r="AT31" s="15"/>
    </row>
    <row r="32" spans="2:46" ht="12.95" customHeight="1" x14ac:dyDescent="0.25">
      <c r="B32" s="108">
        <v>17.237303334</v>
      </c>
      <c r="C32" s="14"/>
      <c r="D32" s="14"/>
      <c r="E32" s="14"/>
      <c r="F32" s="14"/>
      <c r="G32" s="14"/>
      <c r="H32" s="15"/>
      <c r="I32" s="157">
        <v>1.7236033340000002E-2</v>
      </c>
      <c r="J32" s="14"/>
      <c r="K32" s="14"/>
      <c r="L32" s="14"/>
      <c r="M32" s="14"/>
      <c r="N32" s="14"/>
      <c r="O32" s="14"/>
      <c r="P32" s="15"/>
      <c r="Q32" s="180">
        <v>0.67070333400000004</v>
      </c>
      <c r="R32" s="14"/>
      <c r="S32" s="14"/>
      <c r="T32" s="14"/>
      <c r="U32" s="14"/>
      <c r="V32" s="14"/>
      <c r="W32" s="15"/>
      <c r="X32" s="156">
        <v>671</v>
      </c>
      <c r="Y32" s="14"/>
      <c r="Z32" s="14"/>
      <c r="AA32" s="14"/>
      <c r="AB32" s="14"/>
      <c r="AC32" s="14"/>
      <c r="AD32" s="14"/>
      <c r="AE32" s="15"/>
      <c r="AF32" s="126">
        <v>905</v>
      </c>
      <c r="AG32" s="14"/>
      <c r="AH32" s="14"/>
      <c r="AI32" s="14"/>
      <c r="AJ32" s="14"/>
      <c r="AK32" s="14"/>
      <c r="AL32" s="15"/>
      <c r="AM32" s="130">
        <v>26.252803333999999</v>
      </c>
      <c r="AN32" s="14"/>
      <c r="AO32" s="14"/>
      <c r="AP32" s="14"/>
      <c r="AQ32" s="14"/>
      <c r="AR32" s="14"/>
      <c r="AS32" s="14"/>
      <c r="AT32" s="15"/>
    </row>
    <row r="33" spans="2:46" ht="12.95" customHeight="1" x14ac:dyDescent="0.25">
      <c r="B33" s="33">
        <v>20.010903334000002</v>
      </c>
      <c r="C33" s="14"/>
      <c r="D33" s="14"/>
      <c r="E33" s="14"/>
      <c r="F33" s="14"/>
      <c r="G33" s="14"/>
      <c r="H33" s="15"/>
      <c r="I33" s="211">
        <v>2.0012033339999999E-2</v>
      </c>
      <c r="J33" s="14"/>
      <c r="K33" s="14"/>
      <c r="L33" s="14"/>
      <c r="M33" s="14"/>
      <c r="N33" s="14"/>
      <c r="O33" s="14"/>
      <c r="P33" s="15"/>
      <c r="Q33" s="149">
        <v>0.74130333400000004</v>
      </c>
      <c r="R33" s="14"/>
      <c r="S33" s="14"/>
      <c r="T33" s="14"/>
      <c r="U33" s="14"/>
      <c r="V33" s="14"/>
      <c r="W33" s="15"/>
      <c r="X33" s="117">
        <v>741</v>
      </c>
      <c r="Y33" s="14"/>
      <c r="Z33" s="14"/>
      <c r="AA33" s="14"/>
      <c r="AB33" s="14"/>
      <c r="AC33" s="14"/>
      <c r="AD33" s="14"/>
      <c r="AE33" s="15"/>
      <c r="AF33" s="160">
        <v>819</v>
      </c>
      <c r="AG33" s="14"/>
      <c r="AH33" s="14"/>
      <c r="AI33" s="14"/>
      <c r="AJ33" s="14"/>
      <c r="AK33" s="14"/>
      <c r="AL33" s="15"/>
      <c r="AM33" s="70">
        <v>23.017303334000001</v>
      </c>
      <c r="AN33" s="14"/>
      <c r="AO33" s="14"/>
      <c r="AP33" s="14"/>
      <c r="AQ33" s="14"/>
      <c r="AR33" s="14"/>
      <c r="AS33" s="14"/>
      <c r="AT33" s="15"/>
    </row>
    <row r="34" spans="2:46" ht="12.95" customHeight="1" x14ac:dyDescent="0.25">
      <c r="B34" s="70">
        <v>23.017303334000001</v>
      </c>
      <c r="C34" s="14"/>
      <c r="D34" s="14"/>
      <c r="E34" s="14"/>
      <c r="F34" s="14"/>
      <c r="G34" s="14"/>
      <c r="H34" s="15"/>
      <c r="I34" s="13">
        <v>2.3018033340000001E-2</v>
      </c>
      <c r="J34" s="14"/>
      <c r="K34" s="14"/>
      <c r="L34" s="14"/>
      <c r="M34" s="14"/>
      <c r="N34" s="14"/>
      <c r="O34" s="14"/>
      <c r="P34" s="15"/>
      <c r="Q34" s="86">
        <v>0.81910333400000002</v>
      </c>
      <c r="R34" s="14"/>
      <c r="S34" s="14"/>
      <c r="T34" s="14"/>
      <c r="U34" s="14"/>
      <c r="V34" s="14"/>
      <c r="W34" s="15"/>
      <c r="X34" s="160">
        <v>819</v>
      </c>
      <c r="Y34" s="14"/>
      <c r="Z34" s="14"/>
      <c r="AA34" s="14"/>
      <c r="AB34" s="14"/>
      <c r="AC34" s="14"/>
      <c r="AD34" s="14"/>
      <c r="AE34" s="15"/>
      <c r="AF34" s="117">
        <v>741</v>
      </c>
      <c r="AG34" s="14"/>
      <c r="AH34" s="14"/>
      <c r="AI34" s="14"/>
      <c r="AJ34" s="14"/>
      <c r="AK34" s="14"/>
      <c r="AL34" s="15"/>
      <c r="AM34" s="33">
        <v>20.010903334000002</v>
      </c>
      <c r="AN34" s="14"/>
      <c r="AO34" s="14"/>
      <c r="AP34" s="14"/>
      <c r="AQ34" s="14"/>
      <c r="AR34" s="14"/>
      <c r="AS34" s="14"/>
      <c r="AT34" s="15"/>
    </row>
    <row r="35" spans="2:46" ht="12.95" customHeight="1" x14ac:dyDescent="0.25">
      <c r="B35" s="130">
        <v>26.252803333999999</v>
      </c>
      <c r="C35" s="14"/>
      <c r="D35" s="14"/>
      <c r="E35" s="14"/>
      <c r="F35" s="14"/>
      <c r="G35" s="14"/>
      <c r="H35" s="15"/>
      <c r="I35" s="212">
        <v>2.6253033339999999E-2</v>
      </c>
      <c r="J35" s="14"/>
      <c r="K35" s="14"/>
      <c r="L35" s="14"/>
      <c r="M35" s="14"/>
      <c r="N35" s="14"/>
      <c r="O35" s="14"/>
      <c r="P35" s="15"/>
      <c r="Q35" s="161">
        <v>0.90500333399999999</v>
      </c>
      <c r="R35" s="14"/>
      <c r="S35" s="14"/>
      <c r="T35" s="14"/>
      <c r="U35" s="14"/>
      <c r="V35" s="14"/>
      <c r="W35" s="15"/>
      <c r="X35" s="126">
        <v>905</v>
      </c>
      <c r="Y35" s="14"/>
      <c r="Z35" s="14"/>
      <c r="AA35" s="14"/>
      <c r="AB35" s="14"/>
      <c r="AC35" s="14"/>
      <c r="AD35" s="14"/>
      <c r="AE35" s="15"/>
      <c r="AF35" s="156">
        <v>671</v>
      </c>
      <c r="AG35" s="14"/>
      <c r="AH35" s="14"/>
      <c r="AI35" s="14"/>
      <c r="AJ35" s="14"/>
      <c r="AK35" s="14"/>
      <c r="AL35" s="15"/>
      <c r="AM35" s="108">
        <v>17.237303334</v>
      </c>
      <c r="AN35" s="14"/>
      <c r="AO35" s="14"/>
      <c r="AP35" s="14"/>
      <c r="AQ35" s="14"/>
      <c r="AR35" s="14"/>
      <c r="AS35" s="14"/>
      <c r="AT35" s="15"/>
    </row>
    <row r="36" spans="2:46" ht="12.95" customHeight="1" x14ac:dyDescent="0.25">
      <c r="B36" s="98">
        <v>29.662303334000001</v>
      </c>
      <c r="C36" s="14"/>
      <c r="D36" s="14"/>
      <c r="E36" s="14"/>
      <c r="F36" s="14"/>
      <c r="G36" s="14"/>
      <c r="H36" s="15"/>
      <c r="I36" s="25">
        <v>2.9662033340000001E-2</v>
      </c>
      <c r="J36" s="14"/>
      <c r="K36" s="14"/>
      <c r="L36" s="14"/>
      <c r="M36" s="14"/>
      <c r="N36" s="14"/>
      <c r="O36" s="14"/>
      <c r="P36" s="15"/>
      <c r="Q36" s="91">
        <v>1</v>
      </c>
      <c r="R36" s="14"/>
      <c r="S36" s="14"/>
      <c r="T36" s="14"/>
      <c r="U36" s="14"/>
      <c r="V36" s="14"/>
      <c r="W36" s="15"/>
      <c r="X36" s="51">
        <v>1000</v>
      </c>
      <c r="Y36" s="14"/>
      <c r="Z36" s="14"/>
      <c r="AA36" s="14"/>
      <c r="AB36" s="14"/>
      <c r="AC36" s="14"/>
      <c r="AD36" s="14"/>
      <c r="AE36" s="15"/>
      <c r="AF36" s="188">
        <v>607</v>
      </c>
      <c r="AG36" s="14"/>
      <c r="AH36" s="14"/>
      <c r="AI36" s="14"/>
      <c r="AJ36" s="14"/>
      <c r="AK36" s="14"/>
      <c r="AL36" s="15"/>
      <c r="AM36" s="104">
        <v>14.716803334</v>
      </c>
      <c r="AN36" s="14"/>
      <c r="AO36" s="14"/>
      <c r="AP36" s="14"/>
      <c r="AQ36" s="14"/>
      <c r="AR36" s="14"/>
      <c r="AS36" s="14"/>
      <c r="AT36" s="15"/>
    </row>
    <row r="37" spans="2:46" ht="12.95" customHeight="1" x14ac:dyDescent="0.25">
      <c r="B37" s="129">
        <v>45.357803334000003</v>
      </c>
      <c r="C37" s="14"/>
      <c r="D37" s="14"/>
      <c r="E37" s="14"/>
      <c r="F37" s="14"/>
      <c r="G37" s="14"/>
      <c r="H37" s="15"/>
      <c r="I37" s="198">
        <v>4.5358033339999999E-2</v>
      </c>
      <c r="J37" s="14"/>
      <c r="K37" s="14"/>
      <c r="L37" s="14"/>
      <c r="M37" s="14"/>
      <c r="N37" s="14"/>
      <c r="O37" s="14"/>
      <c r="P37" s="15"/>
      <c r="Q37" s="39">
        <v>1.5001033340000001</v>
      </c>
      <c r="R37" s="14"/>
      <c r="S37" s="14"/>
      <c r="T37" s="14"/>
      <c r="U37" s="14"/>
      <c r="V37" s="14"/>
      <c r="W37" s="15"/>
      <c r="X37" s="47">
        <v>1500</v>
      </c>
      <c r="Y37" s="14"/>
      <c r="Z37" s="14"/>
      <c r="AA37" s="14"/>
      <c r="AB37" s="14"/>
      <c r="AC37" s="14"/>
      <c r="AD37" s="14"/>
      <c r="AE37" s="15"/>
      <c r="AF37" s="111">
        <v>549</v>
      </c>
      <c r="AG37" s="14"/>
      <c r="AH37" s="14"/>
      <c r="AI37" s="14"/>
      <c r="AJ37" s="14"/>
      <c r="AK37" s="14"/>
      <c r="AL37" s="15"/>
      <c r="AM37" s="72">
        <v>12.408803334</v>
      </c>
      <c r="AN37" s="14"/>
      <c r="AO37" s="14"/>
      <c r="AP37" s="14"/>
      <c r="AQ37" s="14"/>
      <c r="AR37" s="14"/>
      <c r="AS37" s="14"/>
      <c r="AT37" s="15"/>
    </row>
    <row r="38" spans="2:46" ht="12.95" customHeight="1" x14ac:dyDescent="0.25">
      <c r="B38" s="49">
        <v>90.958503334</v>
      </c>
      <c r="C38" s="14"/>
      <c r="D38" s="14"/>
      <c r="E38" s="14"/>
      <c r="F38" s="14"/>
      <c r="G38" s="14"/>
      <c r="H38" s="15"/>
      <c r="I38" s="166">
        <v>9.0958033339999994E-2</v>
      </c>
      <c r="J38" s="14"/>
      <c r="K38" s="14"/>
      <c r="L38" s="14"/>
      <c r="M38" s="14"/>
      <c r="N38" s="14"/>
      <c r="O38" s="14"/>
      <c r="P38" s="15"/>
      <c r="Q38" s="44">
        <v>3.0001033339999998</v>
      </c>
      <c r="R38" s="14"/>
      <c r="S38" s="14"/>
      <c r="T38" s="14"/>
      <c r="U38" s="14"/>
      <c r="V38" s="14"/>
      <c r="W38" s="15"/>
      <c r="X38" s="206">
        <v>3000</v>
      </c>
      <c r="Y38" s="14"/>
      <c r="Z38" s="14"/>
      <c r="AA38" s="14"/>
      <c r="AB38" s="14"/>
      <c r="AC38" s="14"/>
      <c r="AD38" s="14"/>
      <c r="AE38" s="15"/>
      <c r="AF38" s="184">
        <v>497</v>
      </c>
      <c r="AG38" s="14"/>
      <c r="AH38" s="14"/>
      <c r="AI38" s="14"/>
      <c r="AJ38" s="14"/>
      <c r="AK38" s="14"/>
      <c r="AL38" s="15"/>
      <c r="AM38" s="169">
        <v>10.318103334</v>
      </c>
      <c r="AN38" s="14"/>
      <c r="AO38" s="14"/>
      <c r="AP38" s="14"/>
      <c r="AQ38" s="14"/>
      <c r="AR38" s="14"/>
      <c r="AS38" s="14"/>
      <c r="AT38" s="15"/>
    </row>
    <row r="39" spans="2:46" ht="12.95" customHeight="1" x14ac:dyDescent="0.25">
      <c r="B39" s="210">
        <v>242.636503334</v>
      </c>
      <c r="C39" s="14"/>
      <c r="D39" s="14"/>
      <c r="E39" s="14"/>
      <c r="F39" s="14"/>
      <c r="G39" s="14"/>
      <c r="H39" s="15"/>
      <c r="I39" s="65">
        <v>0.24263703334</v>
      </c>
      <c r="J39" s="14"/>
      <c r="K39" s="14"/>
      <c r="L39" s="14"/>
      <c r="M39" s="14"/>
      <c r="N39" s="14"/>
      <c r="O39" s="14"/>
      <c r="P39" s="15"/>
      <c r="Q39" s="116">
        <v>8.0001033340000003</v>
      </c>
      <c r="R39" s="14"/>
      <c r="S39" s="14"/>
      <c r="T39" s="14"/>
      <c r="U39" s="14"/>
      <c r="V39" s="14"/>
      <c r="W39" s="15"/>
      <c r="X39" s="197">
        <v>8000</v>
      </c>
      <c r="Y39" s="14"/>
      <c r="Z39" s="14"/>
      <c r="AA39" s="14"/>
      <c r="AB39" s="14"/>
      <c r="AC39" s="14"/>
      <c r="AD39" s="14"/>
      <c r="AE39" s="15"/>
      <c r="AF39" s="77">
        <v>450</v>
      </c>
      <c r="AG39" s="14"/>
      <c r="AH39" s="14"/>
      <c r="AI39" s="14"/>
      <c r="AJ39" s="14"/>
      <c r="AK39" s="14"/>
      <c r="AL39" s="15"/>
      <c r="AM39" s="40">
        <v>8.3900033339999993</v>
      </c>
      <c r="AN39" s="14"/>
      <c r="AO39" s="14"/>
      <c r="AP39" s="14"/>
      <c r="AQ39" s="14"/>
      <c r="AR39" s="14"/>
      <c r="AS39" s="14"/>
      <c r="AT39" s="15"/>
    </row>
    <row r="40" spans="2:46" ht="12.95" customHeight="1" x14ac:dyDescent="0.25">
      <c r="B40" s="194">
        <v>909.88680333399998</v>
      </c>
      <c r="C40" s="14"/>
      <c r="D40" s="14"/>
      <c r="E40" s="14"/>
      <c r="F40" s="14"/>
      <c r="G40" s="14"/>
      <c r="H40" s="15"/>
      <c r="I40" s="171">
        <v>0.90988803334000001</v>
      </c>
      <c r="J40" s="14"/>
      <c r="K40" s="14"/>
      <c r="L40" s="14"/>
      <c r="M40" s="14"/>
      <c r="N40" s="14"/>
      <c r="O40" s="14"/>
      <c r="P40" s="15"/>
      <c r="Q40" s="46">
        <v>30.000003333999999</v>
      </c>
      <c r="R40" s="14"/>
      <c r="S40" s="14"/>
      <c r="T40" s="14"/>
      <c r="U40" s="14"/>
      <c r="V40" s="14"/>
      <c r="W40" s="15"/>
      <c r="X40" s="96">
        <v>30000</v>
      </c>
      <c r="Y40" s="14"/>
      <c r="Z40" s="14"/>
      <c r="AA40" s="14"/>
      <c r="AB40" s="14"/>
      <c r="AC40" s="14"/>
      <c r="AD40" s="14"/>
      <c r="AE40" s="15"/>
      <c r="AF40" s="105">
        <v>0</v>
      </c>
      <c r="AG40" s="14"/>
      <c r="AH40" s="14"/>
      <c r="AI40" s="14"/>
      <c r="AJ40" s="14"/>
      <c r="AK40" s="14"/>
      <c r="AL40" s="15"/>
      <c r="AM40" s="114">
        <v>0</v>
      </c>
      <c r="AN40" s="14"/>
      <c r="AO40" s="14"/>
      <c r="AP40" s="14"/>
      <c r="AQ40" s="14"/>
      <c r="AR40" s="14"/>
      <c r="AS40" s="14"/>
      <c r="AT40" s="15"/>
    </row>
    <row r="41" spans="2:46" ht="9" customHeight="1" x14ac:dyDescent="0.25"/>
    <row r="42" spans="2:46" ht="18.95" customHeight="1" x14ac:dyDescent="0.25">
      <c r="B42" s="37" t="s">
        <v>14</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row>
    <row r="43" spans="2:46" ht="24" customHeight="1" x14ac:dyDescent="0.25">
      <c r="B43" s="78" t="s">
        <v>15</v>
      </c>
      <c r="C43" s="14"/>
      <c r="D43" s="14"/>
      <c r="E43" s="14"/>
      <c r="F43" s="14"/>
      <c r="G43" s="14"/>
      <c r="H43" s="15"/>
      <c r="I43" s="78" t="s">
        <v>3</v>
      </c>
      <c r="J43" s="14"/>
      <c r="K43" s="14"/>
      <c r="L43" s="14"/>
      <c r="M43" s="14"/>
      <c r="N43" s="14"/>
      <c r="O43" s="14"/>
      <c r="P43" s="15"/>
      <c r="Q43" s="78" t="s">
        <v>4</v>
      </c>
      <c r="R43" s="14"/>
      <c r="S43" s="14"/>
      <c r="T43" s="14"/>
      <c r="U43" s="14"/>
      <c r="V43" s="14"/>
      <c r="W43" s="15"/>
      <c r="X43" s="78" t="s">
        <v>16</v>
      </c>
      <c r="Y43" s="14"/>
      <c r="Z43" s="14"/>
      <c r="AA43" s="14"/>
      <c r="AB43" s="14"/>
      <c r="AC43" s="14"/>
      <c r="AD43" s="14"/>
      <c r="AE43" s="15"/>
      <c r="AF43" s="78" t="s">
        <v>17</v>
      </c>
      <c r="AG43" s="14"/>
      <c r="AH43" s="14"/>
      <c r="AI43" s="14"/>
      <c r="AJ43" s="14"/>
      <c r="AK43" s="14"/>
      <c r="AL43" s="15"/>
      <c r="AM43" s="78" t="s">
        <v>18</v>
      </c>
      <c r="AN43" s="14"/>
      <c r="AO43" s="14"/>
      <c r="AP43" s="14"/>
      <c r="AQ43" s="14"/>
      <c r="AR43" s="14"/>
      <c r="AS43" s="14"/>
      <c r="AT43" s="15"/>
    </row>
    <row r="44" spans="2:46" ht="20.100000000000001" customHeight="1" x14ac:dyDescent="0.25">
      <c r="B44" s="128">
        <v>2473.9</v>
      </c>
      <c r="C44" s="14"/>
      <c r="D44" s="14"/>
      <c r="E44" s="14"/>
      <c r="F44" s="14"/>
      <c r="G44" s="14"/>
      <c r="H44" s="15"/>
      <c r="I44" s="154">
        <v>30.329560000000001</v>
      </c>
      <c r="J44" s="14"/>
      <c r="K44" s="14"/>
      <c r="L44" s="14"/>
      <c r="M44" s="14"/>
      <c r="N44" s="14"/>
      <c r="O44" s="14"/>
      <c r="P44" s="15"/>
      <c r="Q44" s="214">
        <v>0.45</v>
      </c>
      <c r="R44" s="14"/>
      <c r="S44" s="14"/>
      <c r="T44" s="14"/>
      <c r="U44" s="14"/>
      <c r="V44" s="14"/>
      <c r="W44" s="15"/>
      <c r="X44" s="193">
        <v>650</v>
      </c>
      <c r="Y44" s="14"/>
      <c r="Z44" s="14"/>
      <c r="AA44" s="14"/>
      <c r="AB44" s="14"/>
      <c r="AC44" s="14"/>
      <c r="AD44" s="14"/>
      <c r="AE44" s="15"/>
      <c r="AF44" s="158">
        <f>X44/2473.9</f>
        <v>0.26274303730951126</v>
      </c>
      <c r="AG44" s="14"/>
      <c r="AH44" s="14"/>
      <c r="AI44" s="14"/>
      <c r="AJ44" s="14"/>
      <c r="AK44" s="14"/>
      <c r="AL44" s="15"/>
      <c r="AM44" s="158">
        <f>2473.9/X44</f>
        <v>3.806</v>
      </c>
      <c r="AN44" s="14"/>
      <c r="AO44" s="14"/>
      <c r="AP44" s="14"/>
      <c r="AQ44" s="14"/>
      <c r="AR44" s="14"/>
      <c r="AS44" s="14"/>
      <c r="AT44" s="15"/>
    </row>
    <row r="45" spans="2:46" ht="9" customHeight="1" x14ac:dyDescent="0.25"/>
    <row r="46" spans="2:46" ht="18.95" customHeight="1" x14ac:dyDescent="0.25">
      <c r="B46" s="37" t="s">
        <v>19</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row>
    <row r="47" spans="2:46" ht="15.95" customHeight="1" x14ac:dyDescent="0.25">
      <c r="B47" s="112" t="s">
        <v>20</v>
      </c>
      <c r="C47" s="14"/>
      <c r="D47" s="14"/>
      <c r="E47" s="14"/>
      <c r="F47" s="14"/>
      <c r="G47" s="14"/>
      <c r="H47" s="14"/>
      <c r="I47" s="14"/>
      <c r="J47" s="14"/>
      <c r="K47" s="14"/>
      <c r="L47" s="14"/>
      <c r="M47" s="14"/>
      <c r="N47" s="14"/>
      <c r="O47" s="14"/>
      <c r="P47" s="14"/>
      <c r="Q47" s="14"/>
      <c r="R47" s="14"/>
      <c r="S47" s="14"/>
      <c r="T47" s="14"/>
      <c r="U47" s="14"/>
      <c r="V47" s="14"/>
      <c r="W47" s="15"/>
      <c r="Y47" s="112" t="s">
        <v>21</v>
      </c>
      <c r="Z47" s="14"/>
      <c r="AA47" s="14"/>
      <c r="AB47" s="14"/>
      <c r="AC47" s="14"/>
      <c r="AD47" s="14"/>
      <c r="AE47" s="14"/>
      <c r="AF47" s="14"/>
      <c r="AG47" s="14"/>
      <c r="AH47" s="14"/>
      <c r="AI47" s="14"/>
      <c r="AJ47" s="14"/>
      <c r="AK47" s="14"/>
      <c r="AL47" s="14"/>
      <c r="AM47" s="14"/>
      <c r="AN47" s="14"/>
      <c r="AO47" s="14"/>
      <c r="AP47" s="14"/>
      <c r="AQ47" s="14"/>
      <c r="AR47" s="14"/>
      <c r="AS47" s="14"/>
      <c r="AT47" s="15"/>
    </row>
    <row r="48" spans="2:46" ht="15" customHeight="1" x14ac:dyDescent="0.25">
      <c r="B48" s="38" t="s">
        <v>22</v>
      </c>
      <c r="C48" s="15"/>
      <c r="D48" s="38" t="s">
        <v>23</v>
      </c>
      <c r="E48" s="15"/>
      <c r="F48" s="38" t="s">
        <v>24</v>
      </c>
      <c r="G48" s="15"/>
      <c r="H48" s="38" t="s">
        <v>25</v>
      </c>
      <c r="I48" s="15"/>
      <c r="J48" s="38" t="s">
        <v>26</v>
      </c>
      <c r="K48" s="15"/>
      <c r="L48" s="38" t="s">
        <v>27</v>
      </c>
      <c r="M48" s="15"/>
      <c r="N48" s="38" t="s">
        <v>28</v>
      </c>
      <c r="O48" s="15"/>
      <c r="P48" s="38" t="s">
        <v>29</v>
      </c>
      <c r="Q48" s="15"/>
      <c r="R48" s="38" t="s">
        <v>30</v>
      </c>
      <c r="S48" s="15"/>
      <c r="T48" s="38" t="s">
        <v>31</v>
      </c>
      <c r="U48" s="15"/>
      <c r="V48" s="38" t="s">
        <v>32</v>
      </c>
      <c r="W48" s="15"/>
      <c r="Y48" s="38" t="s">
        <v>33</v>
      </c>
      <c r="Z48" s="15"/>
      <c r="AA48" s="38" t="s">
        <v>22</v>
      </c>
      <c r="AB48" s="14"/>
      <c r="AC48" s="15"/>
      <c r="AD48" s="38" t="s">
        <v>24</v>
      </c>
      <c r="AE48" s="14"/>
      <c r="AF48" s="15"/>
      <c r="AG48" s="38" t="s">
        <v>26</v>
      </c>
      <c r="AH48" s="14"/>
      <c r="AI48" s="15"/>
      <c r="AJ48" s="38" t="s">
        <v>28</v>
      </c>
      <c r="AK48" s="15"/>
      <c r="AL48" s="38" t="s">
        <v>30</v>
      </c>
      <c r="AM48" s="14"/>
      <c r="AN48" s="15"/>
      <c r="AO48" s="38" t="s">
        <v>31</v>
      </c>
      <c r="AP48" s="14"/>
      <c r="AQ48" s="15"/>
      <c r="AR48" s="38" t="s">
        <v>32</v>
      </c>
      <c r="AS48" s="14"/>
      <c r="AT48" s="15"/>
    </row>
    <row r="49" spans="2:46" ht="15" customHeight="1" x14ac:dyDescent="0.25">
      <c r="B49" s="124">
        <v>2.1801003334</v>
      </c>
      <c r="C49" s="15"/>
      <c r="D49" s="282">
        <v>2.0187103334000001</v>
      </c>
      <c r="E49" s="15"/>
      <c r="F49" s="281">
        <v>1.8572903333999999</v>
      </c>
      <c r="G49" s="15"/>
      <c r="H49" s="273">
        <v>1.7373003333999999</v>
      </c>
      <c r="I49" s="15"/>
      <c r="J49" s="274">
        <v>1.6173203333999999</v>
      </c>
      <c r="K49" s="15"/>
      <c r="L49" s="283">
        <v>1.3828203334</v>
      </c>
      <c r="M49" s="15"/>
      <c r="N49" s="284">
        <v>1.1749603334000001</v>
      </c>
      <c r="O49" s="15"/>
      <c r="P49" s="279">
        <v>0.99943033339999998</v>
      </c>
      <c r="Q49" s="15"/>
      <c r="R49" s="275">
        <v>0.85673033340000004</v>
      </c>
      <c r="S49" s="15"/>
      <c r="T49" s="261">
        <v>0.64166033339999995</v>
      </c>
      <c r="U49" s="15"/>
      <c r="V49" s="81">
        <v>0.54247033339999995</v>
      </c>
      <c r="W49" s="15"/>
      <c r="Y49" s="124">
        <v>2.7206103333999998</v>
      </c>
      <c r="Z49" s="15"/>
      <c r="AA49" s="186">
        <v>2.1801003334</v>
      </c>
      <c r="AB49" s="14"/>
      <c r="AC49" s="15"/>
      <c r="AD49" s="233">
        <v>1.8572903333999999</v>
      </c>
      <c r="AE49" s="14"/>
      <c r="AF49" s="15"/>
      <c r="AG49" s="278">
        <v>1.6173203333999999</v>
      </c>
      <c r="AH49" s="14"/>
      <c r="AI49" s="15"/>
      <c r="AJ49" s="277">
        <v>1.1749603334000001</v>
      </c>
      <c r="AK49" s="15"/>
      <c r="AL49" s="272">
        <v>0.85673033340000004</v>
      </c>
      <c r="AM49" s="14"/>
      <c r="AN49" s="15"/>
      <c r="AO49" s="228">
        <v>0.64166033339999995</v>
      </c>
      <c r="AP49" s="14"/>
      <c r="AQ49" s="15"/>
      <c r="AR49" s="81">
        <v>0.54247033339999995</v>
      </c>
      <c r="AS49" s="14"/>
      <c r="AT49" s="15"/>
    </row>
    <row r="50" spans="2:46" ht="9" customHeight="1" x14ac:dyDescent="0.25"/>
    <row r="51" spans="2:46" ht="18.95" customHeight="1" x14ac:dyDescent="0.25">
      <c r="B51" s="37" t="s">
        <v>34</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2:46" ht="15.95" customHeight="1" x14ac:dyDescent="0.25">
      <c r="B52" s="112" t="s">
        <v>35</v>
      </c>
      <c r="C52" s="14"/>
      <c r="D52" s="14"/>
      <c r="E52" s="14"/>
      <c r="F52" s="14"/>
      <c r="G52" s="14"/>
      <c r="H52" s="14"/>
      <c r="I52" s="14"/>
      <c r="J52" s="14"/>
      <c r="K52" s="14"/>
      <c r="L52" s="14"/>
      <c r="M52" s="14"/>
      <c r="N52" s="14"/>
      <c r="O52" s="14"/>
      <c r="P52" s="14"/>
      <c r="Q52" s="14"/>
      <c r="R52" s="14"/>
      <c r="S52" s="14"/>
      <c r="T52" s="14"/>
      <c r="U52" s="14"/>
      <c r="V52" s="14"/>
      <c r="W52" s="15"/>
      <c r="Y52" s="112" t="s">
        <v>36</v>
      </c>
      <c r="Z52" s="14"/>
      <c r="AA52" s="14"/>
      <c r="AB52" s="14"/>
      <c r="AC52" s="14"/>
      <c r="AD52" s="14"/>
      <c r="AE52" s="14"/>
      <c r="AF52" s="14"/>
      <c r="AG52" s="14"/>
      <c r="AH52" s="14"/>
      <c r="AI52" s="14"/>
      <c r="AJ52" s="14"/>
      <c r="AK52" s="14"/>
      <c r="AL52" s="14"/>
      <c r="AM52" s="14"/>
      <c r="AN52" s="14"/>
      <c r="AO52" s="14"/>
      <c r="AP52" s="14"/>
      <c r="AQ52" s="14"/>
      <c r="AR52" s="14"/>
      <c r="AS52" s="14"/>
      <c r="AT52" s="15"/>
    </row>
    <row r="53" spans="2:46" ht="15" customHeight="1" x14ac:dyDescent="0.25">
      <c r="B53" s="20" t="s">
        <v>37</v>
      </c>
      <c r="C53" s="14"/>
      <c r="D53" s="14"/>
      <c r="E53" s="15"/>
      <c r="F53" s="38" t="s">
        <v>33</v>
      </c>
      <c r="G53" s="15"/>
      <c r="H53" s="38" t="s">
        <v>38</v>
      </c>
      <c r="I53" s="15"/>
      <c r="J53" s="38" t="s">
        <v>39</v>
      </c>
      <c r="K53" s="15"/>
      <c r="L53" s="38" t="s">
        <v>24</v>
      </c>
      <c r="M53" s="15"/>
      <c r="N53" s="38" t="s">
        <v>26</v>
      </c>
      <c r="O53" s="15"/>
      <c r="P53" s="38" t="s">
        <v>40</v>
      </c>
      <c r="Q53" s="15"/>
      <c r="R53" s="38" t="s">
        <v>41</v>
      </c>
      <c r="S53" s="15"/>
      <c r="T53" s="38" t="s">
        <v>42</v>
      </c>
      <c r="U53" s="15"/>
      <c r="V53" s="38" t="s">
        <v>32</v>
      </c>
      <c r="W53" s="15"/>
      <c r="Y53" s="20" t="s">
        <v>37</v>
      </c>
      <c r="Z53" s="14"/>
      <c r="AA53" s="14"/>
      <c r="AB53" s="15"/>
      <c r="AC53" s="38" t="s">
        <v>33</v>
      </c>
      <c r="AD53" s="15"/>
      <c r="AE53" s="38" t="s">
        <v>22</v>
      </c>
      <c r="AF53" s="15"/>
      <c r="AG53" s="38" t="s">
        <v>24</v>
      </c>
      <c r="AH53" s="15"/>
      <c r="AI53" s="38" t="s">
        <v>26</v>
      </c>
      <c r="AJ53" s="15"/>
      <c r="AK53" s="38" t="s">
        <v>27</v>
      </c>
      <c r="AL53" s="15"/>
      <c r="AM53" s="38" t="s">
        <v>43</v>
      </c>
      <c r="AN53" s="15"/>
      <c r="AO53" s="38" t="s">
        <v>44</v>
      </c>
      <c r="AP53" s="15"/>
      <c r="AQ53" s="38" t="s">
        <v>45</v>
      </c>
      <c r="AR53" s="15"/>
      <c r="AS53" s="38" t="s">
        <v>32</v>
      </c>
      <c r="AT53" s="15"/>
    </row>
    <row r="54" spans="2:46" ht="13.5" customHeight="1" x14ac:dyDescent="0.25">
      <c r="B54" s="35" t="s">
        <v>46</v>
      </c>
      <c r="C54" s="14"/>
      <c r="D54" s="14"/>
      <c r="E54" s="15"/>
      <c r="F54" s="201">
        <v>2.7206103333999998</v>
      </c>
      <c r="G54" s="15"/>
      <c r="H54" s="80">
        <v>2.3963003334000001</v>
      </c>
      <c r="I54" s="15"/>
      <c r="J54" s="94">
        <v>2.0832603334000002</v>
      </c>
      <c r="K54" s="15"/>
      <c r="L54" s="21">
        <v>1.8572903333999999</v>
      </c>
      <c r="M54" s="15"/>
      <c r="N54" s="208">
        <v>1.6173203333999999</v>
      </c>
      <c r="O54" s="15"/>
      <c r="P54" s="230">
        <v>1.1957603334</v>
      </c>
      <c r="Q54" s="15"/>
      <c r="R54" s="238">
        <v>0.87099033339999998</v>
      </c>
      <c r="S54" s="15"/>
      <c r="T54" s="75">
        <v>0.65111033340000002</v>
      </c>
      <c r="U54" s="15"/>
      <c r="V54" s="87">
        <v>0.54247033339999995</v>
      </c>
      <c r="W54" s="15"/>
      <c r="Y54" s="35" t="s">
        <v>47</v>
      </c>
      <c r="Z54" s="14"/>
      <c r="AA54" s="14"/>
      <c r="AB54" s="15"/>
      <c r="AC54" s="243">
        <v>2.5805003333999998</v>
      </c>
      <c r="AD54" s="15"/>
      <c r="AE54" s="217">
        <v>2.0675503333999998</v>
      </c>
      <c r="AF54" s="15"/>
      <c r="AG54" s="136">
        <v>1.7609903334000001</v>
      </c>
      <c r="AH54" s="15"/>
      <c r="AI54" s="95">
        <v>1.5329203333999999</v>
      </c>
      <c r="AJ54" s="15"/>
      <c r="AK54" s="109">
        <v>1.3101403333999999</v>
      </c>
      <c r="AL54" s="15"/>
      <c r="AM54" s="205">
        <v>1.0991903333999999</v>
      </c>
      <c r="AN54" s="15"/>
      <c r="AO54" s="238">
        <v>0.80276033339999997</v>
      </c>
      <c r="AP54" s="15"/>
      <c r="AQ54" s="75">
        <v>0.60364033340000001</v>
      </c>
      <c r="AR54" s="15"/>
      <c r="AS54" s="87">
        <v>0.51559033340000004</v>
      </c>
      <c r="AT54" s="15"/>
    </row>
    <row r="55" spans="2:46" ht="13.5" customHeight="1" x14ac:dyDescent="0.25">
      <c r="B55" s="35" t="s">
        <v>48</v>
      </c>
      <c r="C55" s="14"/>
      <c r="D55" s="14"/>
      <c r="E55" s="15"/>
      <c r="F55" s="243">
        <v>2.9129103334000002</v>
      </c>
      <c r="G55" s="15"/>
      <c r="H55" s="90">
        <v>2.5651603334000002</v>
      </c>
      <c r="I55" s="15"/>
      <c r="J55" s="235">
        <v>2.2294603334</v>
      </c>
      <c r="K55" s="15"/>
      <c r="L55" s="32">
        <v>1.9870903334000001</v>
      </c>
      <c r="M55" s="15"/>
      <c r="N55" s="95">
        <v>1.7297203334</v>
      </c>
      <c r="O55" s="15"/>
      <c r="P55" s="200">
        <v>1.2761103333999999</v>
      </c>
      <c r="Q55" s="15"/>
      <c r="R55" s="115">
        <v>0.9301203334</v>
      </c>
      <c r="S55" s="15"/>
      <c r="T55" s="106">
        <v>0.69577033340000005</v>
      </c>
      <c r="U55" s="15"/>
      <c r="V55" s="223">
        <v>0.58006033339999996</v>
      </c>
      <c r="W55" s="15"/>
      <c r="Y55" s="35" t="s">
        <v>49</v>
      </c>
      <c r="Z55" s="14"/>
      <c r="AA55" s="14"/>
      <c r="AB55" s="15"/>
      <c r="AC55" s="276">
        <v>2.6441603333999999</v>
      </c>
      <c r="AD55" s="15"/>
      <c r="AE55" s="50">
        <v>2.1188403334000001</v>
      </c>
      <c r="AF55" s="15"/>
      <c r="AG55" s="56">
        <v>1.8050203333999999</v>
      </c>
      <c r="AH55" s="15"/>
      <c r="AI55" s="178">
        <v>1.5716503334</v>
      </c>
      <c r="AJ55" s="15"/>
      <c r="AK55" s="119">
        <v>1.3436203334000001</v>
      </c>
      <c r="AL55" s="15"/>
      <c r="AM55" s="168">
        <v>1.1259003334</v>
      </c>
      <c r="AN55" s="15"/>
      <c r="AO55" s="144">
        <v>0.82184033339999996</v>
      </c>
      <c r="AP55" s="15"/>
      <c r="AQ55" s="75">
        <v>0.61781033340000002</v>
      </c>
      <c r="AR55" s="15"/>
      <c r="AS55" s="18">
        <v>0.52773033339999997</v>
      </c>
      <c r="AT55" s="15"/>
    </row>
    <row r="56" spans="2:46" ht="13.5" customHeight="1" x14ac:dyDescent="0.25">
      <c r="B56" s="35" t="s">
        <v>50</v>
      </c>
      <c r="C56" s="14"/>
      <c r="D56" s="14"/>
      <c r="E56" s="15"/>
      <c r="F56" s="153">
        <v>3.0220603333999998</v>
      </c>
      <c r="G56" s="15"/>
      <c r="H56" s="36">
        <v>2.6608203333999998</v>
      </c>
      <c r="I56" s="15"/>
      <c r="J56" s="54">
        <v>2.3120403334000001</v>
      </c>
      <c r="K56" s="15"/>
      <c r="L56" s="52">
        <v>2.0601503334000002</v>
      </c>
      <c r="M56" s="15"/>
      <c r="N56" s="174">
        <v>1.7924603334</v>
      </c>
      <c r="O56" s="15"/>
      <c r="P56" s="190">
        <v>1.3212603333999999</v>
      </c>
      <c r="Q56" s="15"/>
      <c r="R56" s="48">
        <v>0.9637603334</v>
      </c>
      <c r="S56" s="15"/>
      <c r="T56" s="138">
        <v>0.7214203334</v>
      </c>
      <c r="U56" s="15"/>
      <c r="V56" s="237">
        <v>0.6016903334</v>
      </c>
      <c r="W56" s="15"/>
      <c r="Y56" s="35" t="s">
        <v>46</v>
      </c>
      <c r="Z56" s="14"/>
      <c r="AA56" s="14"/>
      <c r="AB56" s="15"/>
      <c r="AC56" s="164">
        <v>2.7206103333999998</v>
      </c>
      <c r="AD56" s="15"/>
      <c r="AE56" s="213">
        <v>2.1801003334</v>
      </c>
      <c r="AF56" s="15"/>
      <c r="AG56" s="94">
        <v>1.8572903333999999</v>
      </c>
      <c r="AH56" s="15"/>
      <c r="AI56" s="123">
        <v>1.6173203333999999</v>
      </c>
      <c r="AJ56" s="15"/>
      <c r="AK56" s="183">
        <v>1.3828203334</v>
      </c>
      <c r="AL56" s="15"/>
      <c r="AM56" s="200">
        <v>1.1574103334000001</v>
      </c>
      <c r="AN56" s="15"/>
      <c r="AO56" s="43">
        <v>0.84467033339999997</v>
      </c>
      <c r="AP56" s="15"/>
      <c r="AQ56" s="16">
        <v>0.63493033340000005</v>
      </c>
      <c r="AR56" s="15"/>
      <c r="AS56" s="223">
        <v>0.54247033339999995</v>
      </c>
      <c r="AT56" s="15"/>
    </row>
    <row r="57" spans="2:46" ht="13.5" customHeight="1" x14ac:dyDescent="0.25">
      <c r="B57" s="35" t="s">
        <v>51</v>
      </c>
      <c r="C57" s="14"/>
      <c r="D57" s="14"/>
      <c r="E57" s="15"/>
      <c r="F57" s="67">
        <v>3.1275403333999998</v>
      </c>
      <c r="G57" s="15"/>
      <c r="H57" s="267">
        <v>2.7531603333999999</v>
      </c>
      <c r="I57" s="15"/>
      <c r="J57" s="80">
        <v>2.3915303334</v>
      </c>
      <c r="K57" s="15"/>
      <c r="L57" s="79">
        <v>2.1301003334000002</v>
      </c>
      <c r="M57" s="15"/>
      <c r="N57" s="21">
        <v>1.8504103333999999</v>
      </c>
      <c r="O57" s="15"/>
      <c r="P57" s="88">
        <v>1.3647403333999999</v>
      </c>
      <c r="Q57" s="15"/>
      <c r="R57" s="29">
        <v>0.99633033339999999</v>
      </c>
      <c r="S57" s="15"/>
      <c r="T57" s="172">
        <v>0.74631033339999997</v>
      </c>
      <c r="U57" s="15"/>
      <c r="V57" s="203">
        <v>0.62271033340000004</v>
      </c>
      <c r="W57" s="15"/>
      <c r="Y57" s="35" t="s">
        <v>52</v>
      </c>
      <c r="Z57" s="14"/>
      <c r="AA57" s="14"/>
      <c r="AB57" s="15"/>
      <c r="AC57" s="125">
        <v>2.8115803333999998</v>
      </c>
      <c r="AD57" s="15"/>
      <c r="AE57" s="62">
        <v>2.2527003334</v>
      </c>
      <c r="AF57" s="15"/>
      <c r="AG57" s="79">
        <v>1.9189303334000001</v>
      </c>
      <c r="AH57" s="15"/>
      <c r="AI57" s="21">
        <v>1.6708103334</v>
      </c>
      <c r="AJ57" s="15"/>
      <c r="AK57" s="196">
        <v>1.4275503333999999</v>
      </c>
      <c r="AL57" s="15"/>
      <c r="AM57" s="190">
        <v>1.1943803334</v>
      </c>
      <c r="AN57" s="15"/>
      <c r="AO57" s="192">
        <v>0.87180033339999996</v>
      </c>
      <c r="AP57" s="15"/>
      <c r="AQ57" s="106">
        <v>0.6554803334</v>
      </c>
      <c r="AR57" s="15"/>
      <c r="AS57" s="92">
        <v>0.5601703334</v>
      </c>
      <c r="AT57" s="15"/>
    </row>
    <row r="58" spans="2:46" ht="13.5" customHeight="1" x14ac:dyDescent="0.25">
      <c r="B58" s="35" t="s">
        <v>53</v>
      </c>
      <c r="C58" s="14"/>
      <c r="D58" s="14"/>
      <c r="E58" s="15"/>
      <c r="F58" s="23">
        <v>3.2934903333999999</v>
      </c>
      <c r="G58" s="15"/>
      <c r="H58" s="59">
        <v>2.8986603334000001</v>
      </c>
      <c r="I58" s="15"/>
      <c r="J58" s="82">
        <v>2.5171403334</v>
      </c>
      <c r="K58" s="15"/>
      <c r="L58" s="235">
        <v>2.2411603333999999</v>
      </c>
      <c r="M58" s="15"/>
      <c r="N58" s="239">
        <v>1.9474803333999999</v>
      </c>
      <c r="O58" s="15"/>
      <c r="P58" s="265">
        <v>1.4385703334</v>
      </c>
      <c r="Q58" s="15"/>
      <c r="R58" s="61">
        <v>1.0518803334</v>
      </c>
      <c r="S58" s="15"/>
      <c r="T58" s="120">
        <v>0.78888033339999997</v>
      </c>
      <c r="U58" s="15"/>
      <c r="V58" s="75">
        <v>0.65861033339999997</v>
      </c>
      <c r="W58" s="15"/>
      <c r="Y58" s="35" t="s">
        <v>54</v>
      </c>
      <c r="Z58" s="14"/>
      <c r="AA58" s="14"/>
      <c r="AB58" s="15"/>
      <c r="AC58" s="23">
        <v>2.9155203333999999</v>
      </c>
      <c r="AD58" s="15"/>
      <c r="AE58" s="179">
        <v>2.3354103334</v>
      </c>
      <c r="AF58" s="15"/>
      <c r="AG58" s="235">
        <v>1.9888603333999999</v>
      </c>
      <c r="AH58" s="15"/>
      <c r="AI58" s="103">
        <v>1.7312303334000001</v>
      </c>
      <c r="AJ58" s="15"/>
      <c r="AK58" s="185">
        <v>1.4771903334000001</v>
      </c>
      <c r="AL58" s="15"/>
      <c r="AM58" s="88">
        <v>1.2362803334000001</v>
      </c>
      <c r="AN58" s="15"/>
      <c r="AO58" s="226">
        <v>0.90286033340000005</v>
      </c>
      <c r="AP58" s="15"/>
      <c r="AQ58" s="172">
        <v>0.67916033340000004</v>
      </c>
      <c r="AR58" s="15"/>
      <c r="AS58" s="45">
        <v>0.58057033339999997</v>
      </c>
      <c r="AT58" s="15"/>
    </row>
    <row r="59" spans="2:46" ht="6" customHeight="1" x14ac:dyDescent="0.25"/>
    <row r="60" spans="2:46" ht="15.95" customHeight="1" x14ac:dyDescent="0.25">
      <c r="B60" s="112" t="s">
        <v>55</v>
      </c>
      <c r="C60" s="14"/>
      <c r="D60" s="14"/>
      <c r="E60" s="14"/>
      <c r="F60" s="14"/>
      <c r="G60" s="14"/>
      <c r="H60" s="14"/>
      <c r="I60" s="14"/>
      <c r="J60" s="14"/>
      <c r="K60" s="14"/>
      <c r="L60" s="14"/>
      <c r="M60" s="14"/>
      <c r="N60" s="14"/>
      <c r="O60" s="14"/>
      <c r="P60" s="14"/>
      <c r="Q60" s="14"/>
      <c r="R60" s="14"/>
      <c r="S60" s="14"/>
      <c r="T60" s="14"/>
      <c r="U60" s="14"/>
      <c r="V60" s="14"/>
      <c r="W60" s="15"/>
      <c r="Y60" s="112" t="s">
        <v>56</v>
      </c>
      <c r="Z60" s="14"/>
      <c r="AA60" s="14"/>
      <c r="AB60" s="14"/>
      <c r="AC60" s="14"/>
      <c r="AD60" s="14"/>
      <c r="AE60" s="14"/>
      <c r="AF60" s="14"/>
      <c r="AG60" s="14"/>
      <c r="AH60" s="14"/>
      <c r="AI60" s="14"/>
      <c r="AJ60" s="14"/>
      <c r="AK60" s="14"/>
      <c r="AL60" s="14"/>
      <c r="AM60" s="14"/>
      <c r="AN60" s="14"/>
      <c r="AO60" s="14"/>
      <c r="AP60" s="14"/>
      <c r="AQ60" s="14"/>
      <c r="AR60" s="14"/>
      <c r="AS60" s="14"/>
      <c r="AT60" s="15"/>
    </row>
    <row r="61" spans="2:46" ht="15" customHeight="1" x14ac:dyDescent="0.25">
      <c r="B61" s="20" t="s">
        <v>37</v>
      </c>
      <c r="C61" s="14"/>
      <c r="D61" s="14"/>
      <c r="E61" s="15"/>
      <c r="F61" s="38" t="s">
        <v>22</v>
      </c>
      <c r="G61" s="14"/>
      <c r="H61" s="15"/>
      <c r="I61" s="38" t="s">
        <v>24</v>
      </c>
      <c r="J61" s="15"/>
      <c r="K61" s="38" t="s">
        <v>26</v>
      </c>
      <c r="L61" s="14"/>
      <c r="M61" s="15"/>
      <c r="N61" s="38" t="s">
        <v>28</v>
      </c>
      <c r="O61" s="15"/>
      <c r="P61" s="38" t="s">
        <v>30</v>
      </c>
      <c r="Q61" s="14"/>
      <c r="R61" s="15"/>
      <c r="S61" s="38" t="s">
        <v>31</v>
      </c>
      <c r="T61" s="15"/>
      <c r="U61" s="38" t="s">
        <v>32</v>
      </c>
      <c r="V61" s="14"/>
      <c r="W61" s="15"/>
      <c r="Y61" s="20" t="s">
        <v>57</v>
      </c>
      <c r="Z61" s="14"/>
      <c r="AA61" s="14"/>
      <c r="AB61" s="15"/>
      <c r="AC61" s="38" t="s">
        <v>33</v>
      </c>
      <c r="AD61" s="15"/>
      <c r="AE61" s="38" t="s">
        <v>22</v>
      </c>
      <c r="AF61" s="15"/>
      <c r="AG61" s="38" t="s">
        <v>24</v>
      </c>
      <c r="AH61" s="15"/>
      <c r="AI61" s="38" t="s">
        <v>26</v>
      </c>
      <c r="AJ61" s="15"/>
      <c r="AK61" s="38" t="s">
        <v>27</v>
      </c>
      <c r="AL61" s="15"/>
      <c r="AM61" s="38" t="s">
        <v>43</v>
      </c>
      <c r="AN61" s="15"/>
      <c r="AO61" s="38" t="s">
        <v>44</v>
      </c>
      <c r="AP61" s="15"/>
      <c r="AQ61" s="38" t="s">
        <v>45</v>
      </c>
      <c r="AR61" s="15"/>
      <c r="AS61" s="38" t="s">
        <v>32</v>
      </c>
      <c r="AT61" s="15"/>
    </row>
    <row r="62" spans="2:46" ht="13.5" customHeight="1" x14ac:dyDescent="0.25">
      <c r="B62" s="35" t="s">
        <v>46</v>
      </c>
      <c r="C62" s="14"/>
      <c r="D62" s="14"/>
      <c r="E62" s="15"/>
      <c r="F62" s="97">
        <v>2.1801003334</v>
      </c>
      <c r="G62" s="14"/>
      <c r="H62" s="15"/>
      <c r="I62" s="82">
        <v>1.8572903333999999</v>
      </c>
      <c r="J62" s="15"/>
      <c r="K62" s="79">
        <v>1.6173203333999999</v>
      </c>
      <c r="L62" s="14"/>
      <c r="M62" s="15"/>
      <c r="N62" s="119">
        <v>1.1749603334000001</v>
      </c>
      <c r="O62" s="15"/>
      <c r="P62" s="29">
        <v>0.85673033340000004</v>
      </c>
      <c r="Q62" s="14"/>
      <c r="R62" s="15"/>
      <c r="S62" s="106">
        <v>0.64166033339999995</v>
      </c>
      <c r="T62" s="15"/>
      <c r="U62" s="87">
        <v>0.54247033339999995</v>
      </c>
      <c r="V62" s="14"/>
      <c r="W62" s="15"/>
      <c r="Y62" s="35" t="s">
        <v>58</v>
      </c>
      <c r="Z62" s="14"/>
      <c r="AA62" s="14"/>
      <c r="AB62" s="15"/>
      <c r="AC62" s="179">
        <v>2.4973103334000002</v>
      </c>
      <c r="AD62" s="15"/>
      <c r="AE62" s="271">
        <v>1.9998903334</v>
      </c>
      <c r="AF62" s="15"/>
      <c r="AG62" s="174">
        <v>1.7022303334</v>
      </c>
      <c r="AH62" s="15"/>
      <c r="AI62" s="280">
        <v>1.4806403334</v>
      </c>
      <c r="AJ62" s="15"/>
      <c r="AK62" s="190">
        <v>1.2643803333999999</v>
      </c>
      <c r="AL62" s="15"/>
      <c r="AM62" s="232">
        <v>1.0612603333999999</v>
      </c>
      <c r="AN62" s="15"/>
      <c r="AO62" s="127">
        <v>0.77752033340000004</v>
      </c>
      <c r="AP62" s="15"/>
      <c r="AQ62" s="203">
        <v>0.58524033340000003</v>
      </c>
      <c r="AR62" s="15"/>
      <c r="AS62" s="87">
        <v>0.49997033340000002</v>
      </c>
      <c r="AT62" s="15"/>
    </row>
    <row r="63" spans="2:46" ht="13.5" customHeight="1" x14ac:dyDescent="0.25">
      <c r="B63" s="35" t="s">
        <v>59</v>
      </c>
      <c r="C63" s="14"/>
      <c r="D63" s="14"/>
      <c r="E63" s="15"/>
      <c r="F63" s="153">
        <v>2.2146903334000001</v>
      </c>
      <c r="G63" s="14"/>
      <c r="H63" s="15"/>
      <c r="I63" s="28">
        <v>1.8866903334</v>
      </c>
      <c r="J63" s="15"/>
      <c r="K63" s="100">
        <v>1.6428603334</v>
      </c>
      <c r="L63" s="14"/>
      <c r="M63" s="15"/>
      <c r="N63" s="146">
        <v>1.1928703333999999</v>
      </c>
      <c r="O63" s="15"/>
      <c r="P63" s="224">
        <v>0.86983033340000004</v>
      </c>
      <c r="Q63" s="14"/>
      <c r="R63" s="15"/>
      <c r="S63" s="106">
        <v>0.65151033339999997</v>
      </c>
      <c r="T63" s="15"/>
      <c r="U63" s="18">
        <v>0.55087033340000002</v>
      </c>
      <c r="V63" s="14"/>
      <c r="W63" s="15"/>
      <c r="Y63" s="35" t="s">
        <v>60</v>
      </c>
      <c r="Z63" s="14"/>
      <c r="AA63" s="14"/>
      <c r="AB63" s="15"/>
      <c r="AC63" s="133">
        <v>2.5518803334000002</v>
      </c>
      <c r="AD63" s="15"/>
      <c r="AE63" s="121">
        <v>2.0443603333999998</v>
      </c>
      <c r="AF63" s="15"/>
      <c r="AG63" s="21">
        <v>1.7409603333999999</v>
      </c>
      <c r="AH63" s="15"/>
      <c r="AI63" s="208">
        <v>1.5152403334</v>
      </c>
      <c r="AJ63" s="15"/>
      <c r="AK63" s="107">
        <v>1.2947503333999999</v>
      </c>
      <c r="AL63" s="15"/>
      <c r="AM63" s="68">
        <v>1.0868803333999999</v>
      </c>
      <c r="AN63" s="15"/>
      <c r="AO63" s="127">
        <v>0.79411033340000003</v>
      </c>
      <c r="AP63" s="15"/>
      <c r="AQ63" s="75">
        <v>0.59727033340000002</v>
      </c>
      <c r="AR63" s="15"/>
      <c r="AS63" s="18">
        <v>0.51018033340000002</v>
      </c>
      <c r="AT63" s="15"/>
    </row>
    <row r="64" spans="2:46" ht="13.5" customHeight="1" x14ac:dyDescent="0.25">
      <c r="B64" s="35" t="s">
        <v>61</v>
      </c>
      <c r="C64" s="14"/>
      <c r="D64" s="14"/>
      <c r="E64" s="15"/>
      <c r="F64" s="67">
        <v>2.2521303333999998</v>
      </c>
      <c r="G64" s="14"/>
      <c r="H64" s="15"/>
      <c r="I64" s="99">
        <v>1.9184603334000001</v>
      </c>
      <c r="J64" s="15"/>
      <c r="K64" s="235">
        <v>1.6704003333999999</v>
      </c>
      <c r="L64" s="14"/>
      <c r="M64" s="15"/>
      <c r="N64" s="183">
        <v>1.2122203333999999</v>
      </c>
      <c r="O64" s="15"/>
      <c r="P64" s="61">
        <v>0.88403033340000003</v>
      </c>
      <c r="Q64" s="14"/>
      <c r="R64" s="15"/>
      <c r="S64" s="138">
        <v>0.66225033339999995</v>
      </c>
      <c r="T64" s="15"/>
      <c r="U64" s="223">
        <v>0.56004033340000003</v>
      </c>
      <c r="V64" s="14"/>
      <c r="W64" s="15"/>
      <c r="Y64" s="35" t="s">
        <v>62</v>
      </c>
      <c r="Z64" s="14"/>
      <c r="AA64" s="14"/>
      <c r="AB64" s="15"/>
      <c r="AC64" s="59">
        <v>2.7206103333999998</v>
      </c>
      <c r="AD64" s="15"/>
      <c r="AE64" s="54">
        <v>2.1801003334</v>
      </c>
      <c r="AF64" s="15"/>
      <c r="AG64" s="239">
        <v>1.8572903333999999</v>
      </c>
      <c r="AH64" s="15"/>
      <c r="AI64" s="95">
        <v>1.6173203333999999</v>
      </c>
      <c r="AJ64" s="15"/>
      <c r="AK64" s="109">
        <v>1.3828203334</v>
      </c>
      <c r="AL64" s="15"/>
      <c r="AM64" s="168">
        <v>1.1574103334000001</v>
      </c>
      <c r="AN64" s="15"/>
      <c r="AO64" s="144">
        <v>0.84467033339999997</v>
      </c>
      <c r="AP64" s="15"/>
      <c r="AQ64" s="74">
        <v>0.63493033340000005</v>
      </c>
      <c r="AR64" s="15"/>
      <c r="AS64" s="92">
        <v>0.54247033339999995</v>
      </c>
      <c r="AT64" s="15"/>
    </row>
    <row r="65" spans="2:46" ht="13.5" customHeight="1" x14ac:dyDescent="0.25">
      <c r="B65" s="35" t="s">
        <v>63</v>
      </c>
      <c r="C65" s="14"/>
      <c r="D65" s="14"/>
      <c r="E65" s="15"/>
      <c r="F65" s="240">
        <v>2.3341603333999998</v>
      </c>
      <c r="G65" s="14"/>
      <c r="H65" s="15"/>
      <c r="I65" s="133">
        <v>1.9877903334</v>
      </c>
      <c r="J65" s="15"/>
      <c r="K65" s="217">
        <v>1.7303303334</v>
      </c>
      <c r="L65" s="14"/>
      <c r="M65" s="15"/>
      <c r="N65" s="208">
        <v>1.2543503333999999</v>
      </c>
      <c r="O65" s="15"/>
      <c r="P65" s="219">
        <v>0.91522033339999997</v>
      </c>
      <c r="Q65" s="14"/>
      <c r="R65" s="15"/>
      <c r="S65" s="113">
        <v>0.6859503334</v>
      </c>
      <c r="T65" s="15"/>
      <c r="U65" s="92">
        <v>0.5802703334</v>
      </c>
      <c r="V65" s="14"/>
      <c r="W65" s="15"/>
      <c r="Y65" s="35" t="s">
        <v>64</v>
      </c>
      <c r="Z65" s="14"/>
      <c r="AA65" s="14"/>
      <c r="AB65" s="15"/>
      <c r="AC65" s="67">
        <v>2.9733303333999999</v>
      </c>
      <c r="AD65" s="15"/>
      <c r="AE65" s="82">
        <v>2.3813103334000001</v>
      </c>
      <c r="AF65" s="15"/>
      <c r="AG65" s="79">
        <v>2.0275503333999998</v>
      </c>
      <c r="AH65" s="15"/>
      <c r="AI65" s="21">
        <v>1.7645703334</v>
      </c>
      <c r="AJ65" s="15"/>
      <c r="AK65" s="196">
        <v>1.5045803334000001</v>
      </c>
      <c r="AL65" s="15"/>
      <c r="AM65" s="190">
        <v>1.2594803334</v>
      </c>
      <c r="AN65" s="15"/>
      <c r="AO65" s="226">
        <v>0.92013033339999994</v>
      </c>
      <c r="AP65" s="15"/>
      <c r="AQ65" s="172">
        <v>0.6923903334</v>
      </c>
      <c r="AR65" s="15"/>
      <c r="AS65" s="122">
        <v>0.59199033339999996</v>
      </c>
      <c r="AT65" s="15"/>
    </row>
    <row r="66" spans="2:46" ht="13.5" customHeight="1" x14ac:dyDescent="0.25">
      <c r="B66" s="35" t="s">
        <v>65</v>
      </c>
      <c r="C66" s="14"/>
      <c r="D66" s="14"/>
      <c r="E66" s="15"/>
      <c r="F66" s="23">
        <v>2.3813103334000001</v>
      </c>
      <c r="G66" s="14"/>
      <c r="H66" s="15"/>
      <c r="I66" s="132">
        <v>2.0275503333999998</v>
      </c>
      <c r="J66" s="15"/>
      <c r="K66" s="50">
        <v>1.7645703334</v>
      </c>
      <c r="L66" s="14"/>
      <c r="M66" s="15"/>
      <c r="N66" s="185">
        <v>1.2785203333999999</v>
      </c>
      <c r="O66" s="15"/>
      <c r="P66" s="232">
        <v>0.93324033340000001</v>
      </c>
      <c r="Q66" s="14"/>
      <c r="R66" s="15"/>
      <c r="S66" s="182">
        <v>0.69967033339999996</v>
      </c>
      <c r="T66" s="15"/>
      <c r="U66" s="45">
        <v>0.59199033339999996</v>
      </c>
      <c r="V66" s="14"/>
      <c r="W66" s="15"/>
      <c r="Y66" s="35" t="s">
        <v>66</v>
      </c>
      <c r="Z66" s="14"/>
      <c r="AA66" s="14"/>
      <c r="AB66" s="15"/>
      <c r="AC66" s="23">
        <v>3.1309103334000001</v>
      </c>
      <c r="AD66" s="15"/>
      <c r="AE66" s="36">
        <v>2.5062603334000002</v>
      </c>
      <c r="AF66" s="15"/>
      <c r="AG66" s="231">
        <v>2.1322703334000002</v>
      </c>
      <c r="AH66" s="15"/>
      <c r="AI66" s="239">
        <v>1.8522503334</v>
      </c>
      <c r="AJ66" s="15"/>
      <c r="AK66" s="181">
        <v>1.5788103334000001</v>
      </c>
      <c r="AL66" s="15"/>
      <c r="AM66" s="66">
        <v>1.3225703334000001</v>
      </c>
      <c r="AN66" s="15"/>
      <c r="AO66" s="224">
        <v>0.96746033340000004</v>
      </c>
      <c r="AP66" s="15"/>
      <c r="AQ66" s="182">
        <v>0.72871033340000002</v>
      </c>
      <c r="AR66" s="15"/>
      <c r="AS66" s="16">
        <v>0.62338033339999999</v>
      </c>
      <c r="AT66" s="15"/>
    </row>
    <row r="67" spans="2:46" ht="6" customHeight="1" x14ac:dyDescent="0.25"/>
    <row r="68" spans="2:46" ht="15.95" customHeight="1" x14ac:dyDescent="0.25">
      <c r="B68" s="112" t="s">
        <v>67</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5"/>
    </row>
    <row r="69" spans="2:46" ht="15" customHeight="1" x14ac:dyDescent="0.25">
      <c r="B69" s="20" t="s">
        <v>57</v>
      </c>
      <c r="C69" s="14"/>
      <c r="D69" s="14"/>
      <c r="E69" s="14"/>
      <c r="F69" s="14"/>
      <c r="G69" s="14"/>
      <c r="H69" s="14"/>
      <c r="I69" s="15"/>
      <c r="J69" s="38" t="s">
        <v>26</v>
      </c>
      <c r="K69" s="14"/>
      <c r="L69" s="14"/>
      <c r="M69" s="15"/>
      <c r="N69" s="38" t="s">
        <v>27</v>
      </c>
      <c r="O69" s="14"/>
      <c r="P69" s="14"/>
      <c r="Q69" s="15"/>
      <c r="R69" s="38" t="s">
        <v>28</v>
      </c>
      <c r="S69" s="14"/>
      <c r="T69" s="14"/>
      <c r="U69" s="15"/>
      <c r="V69" s="38" t="s">
        <v>29</v>
      </c>
      <c r="W69" s="14"/>
      <c r="X69" s="14"/>
      <c r="Y69" s="15"/>
      <c r="Z69" s="38" t="s">
        <v>30</v>
      </c>
      <c r="AA69" s="14"/>
      <c r="AB69" s="14"/>
      <c r="AC69" s="15"/>
      <c r="AD69" s="38" t="s">
        <v>68</v>
      </c>
      <c r="AE69" s="14"/>
      <c r="AF69" s="14"/>
      <c r="AG69" s="15"/>
      <c r="AH69" s="38" t="s">
        <v>31</v>
      </c>
      <c r="AI69" s="14"/>
      <c r="AJ69" s="14"/>
      <c r="AK69" s="15"/>
      <c r="AL69" s="38" t="s">
        <v>69</v>
      </c>
      <c r="AM69" s="14"/>
      <c r="AN69" s="14"/>
      <c r="AO69" s="15"/>
      <c r="AP69" s="38" t="s">
        <v>70</v>
      </c>
      <c r="AQ69" s="14"/>
      <c r="AR69" s="14"/>
      <c r="AS69" s="14"/>
      <c r="AT69" s="15"/>
    </row>
    <row r="70" spans="2:46" ht="13.5" customHeight="1" x14ac:dyDescent="0.25">
      <c r="B70" s="35" t="s">
        <v>71</v>
      </c>
      <c r="C70" s="14"/>
      <c r="D70" s="14"/>
      <c r="E70" s="14"/>
      <c r="F70" s="14"/>
      <c r="G70" s="14"/>
      <c r="H70" s="14"/>
      <c r="I70" s="15"/>
      <c r="J70" s="100">
        <v>1.4097903333999999</v>
      </c>
      <c r="K70" s="14"/>
      <c r="L70" s="14"/>
      <c r="M70" s="15"/>
      <c r="N70" s="123">
        <v>1.2017503333999999</v>
      </c>
      <c r="O70" s="14"/>
      <c r="P70" s="14"/>
      <c r="Q70" s="15"/>
      <c r="R70" s="146">
        <v>1.0219403333999999</v>
      </c>
      <c r="S70" s="14"/>
      <c r="T70" s="14"/>
      <c r="U70" s="15"/>
      <c r="V70" s="168">
        <v>0.87034033340000005</v>
      </c>
      <c r="W70" s="14"/>
      <c r="X70" s="14"/>
      <c r="Y70" s="15"/>
      <c r="Z70" s="118">
        <v>0.74697033339999996</v>
      </c>
      <c r="AA70" s="14"/>
      <c r="AB70" s="14"/>
      <c r="AC70" s="15"/>
      <c r="AD70" s="127">
        <v>0.6426003334</v>
      </c>
      <c r="AE70" s="14"/>
      <c r="AF70" s="14"/>
      <c r="AG70" s="15"/>
      <c r="AH70" s="106">
        <v>0.56067033340000005</v>
      </c>
      <c r="AI70" s="14"/>
      <c r="AJ70" s="14"/>
      <c r="AK70" s="15"/>
      <c r="AL70" s="92">
        <v>0.50239033340000006</v>
      </c>
      <c r="AM70" s="14"/>
      <c r="AN70" s="14"/>
      <c r="AO70" s="15"/>
      <c r="AP70" s="87">
        <v>0.47643033340000002</v>
      </c>
      <c r="AQ70" s="14"/>
      <c r="AR70" s="14"/>
      <c r="AS70" s="14"/>
      <c r="AT70" s="15"/>
    </row>
    <row r="71" spans="2:46" ht="13.5" customHeight="1" x14ac:dyDescent="0.25">
      <c r="B71" s="35" t="s">
        <v>72</v>
      </c>
      <c r="C71" s="14"/>
      <c r="D71" s="14"/>
      <c r="E71" s="14"/>
      <c r="F71" s="14"/>
      <c r="G71" s="14"/>
      <c r="H71" s="14"/>
      <c r="I71" s="15"/>
      <c r="J71" s="54">
        <v>1.4772703333999999</v>
      </c>
      <c r="K71" s="14"/>
      <c r="L71" s="14"/>
      <c r="M71" s="15"/>
      <c r="N71" s="103">
        <v>1.2614003333999999</v>
      </c>
      <c r="O71" s="14"/>
      <c r="P71" s="14"/>
      <c r="Q71" s="15"/>
      <c r="R71" s="208">
        <v>1.0744803333999999</v>
      </c>
      <c r="S71" s="14"/>
      <c r="T71" s="14"/>
      <c r="U71" s="15"/>
      <c r="V71" s="190">
        <v>0.91651033339999999</v>
      </c>
      <c r="W71" s="14"/>
      <c r="X71" s="14"/>
      <c r="Y71" s="15"/>
      <c r="Z71" s="219">
        <v>0.78693033339999996</v>
      </c>
      <c r="AA71" s="14"/>
      <c r="AB71" s="14"/>
      <c r="AC71" s="15"/>
      <c r="AD71" s="144">
        <v>0.67684033340000005</v>
      </c>
      <c r="AE71" s="14"/>
      <c r="AF71" s="14"/>
      <c r="AG71" s="15"/>
      <c r="AH71" s="172">
        <v>0.59026033339999995</v>
      </c>
      <c r="AI71" s="14"/>
      <c r="AJ71" s="14"/>
      <c r="AK71" s="15"/>
      <c r="AL71" s="203">
        <v>0.52855033340000002</v>
      </c>
      <c r="AM71" s="14"/>
      <c r="AN71" s="14"/>
      <c r="AO71" s="15"/>
      <c r="AP71" s="92">
        <v>0.50085033339999996</v>
      </c>
      <c r="AQ71" s="14"/>
      <c r="AR71" s="14"/>
      <c r="AS71" s="14"/>
      <c r="AT71" s="15"/>
    </row>
    <row r="72" spans="2:46" ht="13.5" customHeight="1" x14ac:dyDescent="0.25">
      <c r="B72" s="35" t="s">
        <v>62</v>
      </c>
      <c r="C72" s="14"/>
      <c r="D72" s="14"/>
      <c r="E72" s="14"/>
      <c r="F72" s="14"/>
      <c r="G72" s="14"/>
      <c r="H72" s="14"/>
      <c r="I72" s="15"/>
      <c r="J72" s="90">
        <v>1.6173203333999999</v>
      </c>
      <c r="K72" s="14"/>
      <c r="L72" s="14"/>
      <c r="M72" s="15"/>
      <c r="N72" s="79">
        <v>1.3828203334</v>
      </c>
      <c r="O72" s="14"/>
      <c r="P72" s="14"/>
      <c r="Q72" s="15"/>
      <c r="R72" s="174">
        <v>1.1749603334000001</v>
      </c>
      <c r="S72" s="14"/>
      <c r="T72" s="14"/>
      <c r="U72" s="15"/>
      <c r="V72" s="109">
        <v>0.99943033339999998</v>
      </c>
      <c r="W72" s="14"/>
      <c r="X72" s="14"/>
      <c r="Y72" s="15"/>
      <c r="Z72" s="205">
        <v>0.85673033340000004</v>
      </c>
      <c r="AA72" s="14"/>
      <c r="AB72" s="14"/>
      <c r="AC72" s="15"/>
      <c r="AD72" s="29">
        <v>0.73619033339999995</v>
      </c>
      <c r="AE72" s="14"/>
      <c r="AF72" s="14"/>
      <c r="AG72" s="15"/>
      <c r="AH72" s="127">
        <v>0.64166033339999995</v>
      </c>
      <c r="AI72" s="14"/>
      <c r="AJ72" s="14"/>
      <c r="AK72" s="15"/>
      <c r="AL72" s="138">
        <v>0.57445033339999996</v>
      </c>
      <c r="AM72" s="14"/>
      <c r="AN72" s="14"/>
      <c r="AO72" s="15"/>
      <c r="AP72" s="16">
        <v>0.5444603334</v>
      </c>
      <c r="AQ72" s="14"/>
      <c r="AR72" s="14"/>
      <c r="AS72" s="14"/>
      <c r="AT72" s="15"/>
    </row>
    <row r="73" spans="2:46" ht="13.5" customHeight="1" x14ac:dyDescent="0.25">
      <c r="B73" s="35" t="s">
        <v>73</v>
      </c>
      <c r="C73" s="14"/>
      <c r="D73" s="14"/>
      <c r="E73" s="14"/>
      <c r="F73" s="14"/>
      <c r="G73" s="14"/>
      <c r="H73" s="14"/>
      <c r="I73" s="15"/>
      <c r="J73" s="67">
        <v>1.9200303334</v>
      </c>
      <c r="K73" s="14"/>
      <c r="L73" s="14"/>
      <c r="M73" s="15"/>
      <c r="N73" s="99">
        <v>1.6375203333999999</v>
      </c>
      <c r="O73" s="14"/>
      <c r="P73" s="14"/>
      <c r="Q73" s="15"/>
      <c r="R73" s="121">
        <v>1.3932403334000001</v>
      </c>
      <c r="S73" s="14"/>
      <c r="T73" s="14"/>
      <c r="U73" s="15"/>
      <c r="V73" s="174">
        <v>1.1871803334</v>
      </c>
      <c r="W73" s="14"/>
      <c r="X73" s="14"/>
      <c r="Y73" s="15"/>
      <c r="Z73" s="177">
        <v>1.0193703333999999</v>
      </c>
      <c r="AA73" s="14"/>
      <c r="AB73" s="14"/>
      <c r="AC73" s="15"/>
      <c r="AD73" s="268">
        <v>0.8772803334</v>
      </c>
      <c r="AE73" s="14"/>
      <c r="AF73" s="14"/>
      <c r="AG73" s="15"/>
      <c r="AH73" s="61">
        <v>0.76566033339999995</v>
      </c>
      <c r="AI73" s="14"/>
      <c r="AJ73" s="14"/>
      <c r="AK73" s="15"/>
      <c r="AL73" s="43">
        <v>0.68622033339999999</v>
      </c>
      <c r="AM73" s="14"/>
      <c r="AN73" s="14"/>
      <c r="AO73" s="15"/>
      <c r="AP73" s="127">
        <v>0.65079033340000003</v>
      </c>
      <c r="AQ73" s="14"/>
      <c r="AR73" s="14"/>
      <c r="AS73" s="14"/>
      <c r="AT73" s="15"/>
    </row>
    <row r="74" spans="2:46" ht="13.5" customHeight="1" x14ac:dyDescent="0.25">
      <c r="B74" s="35" t="s">
        <v>74</v>
      </c>
      <c r="C74" s="14"/>
      <c r="D74" s="14"/>
      <c r="E74" s="14"/>
      <c r="F74" s="14"/>
      <c r="G74" s="14"/>
      <c r="H74" s="14"/>
      <c r="I74" s="15"/>
      <c r="J74" s="23">
        <v>2.0312703334000002</v>
      </c>
      <c r="K74" s="14"/>
      <c r="L74" s="14"/>
      <c r="M74" s="15"/>
      <c r="N74" s="132">
        <v>1.7339803333999999</v>
      </c>
      <c r="O74" s="14"/>
      <c r="P74" s="14"/>
      <c r="Q74" s="15"/>
      <c r="R74" s="54">
        <v>1.4766703334</v>
      </c>
      <c r="S74" s="14"/>
      <c r="T74" s="14"/>
      <c r="U74" s="15"/>
      <c r="V74" s="103">
        <v>1.2594003333999999</v>
      </c>
      <c r="W74" s="14"/>
      <c r="X74" s="14"/>
      <c r="Y74" s="15"/>
      <c r="Z74" s="208">
        <v>1.0822803334</v>
      </c>
      <c r="AA74" s="14"/>
      <c r="AB74" s="14"/>
      <c r="AC74" s="15"/>
      <c r="AD74" s="88">
        <v>0.93192033340000002</v>
      </c>
      <c r="AE74" s="14"/>
      <c r="AF74" s="14"/>
      <c r="AG74" s="15"/>
      <c r="AH74" s="30">
        <v>0.81280033340000002</v>
      </c>
      <c r="AI74" s="14"/>
      <c r="AJ74" s="14"/>
      <c r="AK74" s="15"/>
      <c r="AL74" s="29">
        <v>0.7278603334</v>
      </c>
      <c r="AM74" s="14"/>
      <c r="AN74" s="14"/>
      <c r="AO74" s="15"/>
      <c r="AP74" s="43">
        <v>0.68971033339999999</v>
      </c>
      <c r="AQ74" s="14"/>
      <c r="AR74" s="14"/>
      <c r="AS74" s="14"/>
      <c r="AT74" s="15"/>
    </row>
    <row r="75" spans="2:46" ht="6" customHeight="1" x14ac:dyDescent="0.25"/>
    <row r="76" spans="2:46" ht="9" customHeight="1" x14ac:dyDescent="0.25"/>
    <row r="77" spans="2:46" ht="18.95" customHeight="1" x14ac:dyDescent="0.25">
      <c r="B77" s="37" t="s">
        <v>75</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row>
    <row r="78" spans="2:46" ht="27.95" customHeight="1" x14ac:dyDescent="0.25">
      <c r="B78" s="53" t="s">
        <v>76</v>
      </c>
      <c r="C78" s="14"/>
      <c r="D78" s="14"/>
      <c r="E78" s="14"/>
      <c r="F78" s="14"/>
      <c r="G78" s="15"/>
      <c r="H78" s="53" t="s">
        <v>77</v>
      </c>
      <c r="I78" s="14"/>
      <c r="J78" s="14"/>
      <c r="K78" s="14"/>
      <c r="L78" s="14"/>
      <c r="M78" s="15"/>
      <c r="N78" s="53" t="s">
        <v>78</v>
      </c>
      <c r="O78" s="14"/>
      <c r="P78" s="14"/>
      <c r="Q78" s="14"/>
      <c r="R78" s="14"/>
      <c r="S78" s="14"/>
      <c r="T78" s="15"/>
      <c r="U78" s="53" t="s">
        <v>79</v>
      </c>
      <c r="V78" s="14"/>
      <c r="W78" s="14"/>
      <c r="X78" s="14"/>
      <c r="Y78" s="14"/>
      <c r="Z78" s="15"/>
      <c r="AA78" s="53" t="s">
        <v>80</v>
      </c>
      <c r="AB78" s="14"/>
      <c r="AC78" s="14"/>
      <c r="AD78" s="14"/>
      <c r="AE78" s="14"/>
      <c r="AF78" s="14"/>
      <c r="AG78" s="15"/>
      <c r="AH78" s="53" t="s">
        <v>81</v>
      </c>
      <c r="AI78" s="14"/>
      <c r="AJ78" s="14"/>
      <c r="AK78" s="14"/>
      <c r="AL78" s="14"/>
      <c r="AM78" s="15"/>
      <c r="AN78" s="53" t="s">
        <v>82</v>
      </c>
      <c r="AO78" s="14"/>
      <c r="AP78" s="14"/>
      <c r="AQ78" s="14"/>
      <c r="AR78" s="14"/>
      <c r="AS78" s="14"/>
      <c r="AT78" s="15"/>
    </row>
    <row r="79" spans="2:46" ht="15" customHeight="1" x14ac:dyDescent="0.25">
      <c r="B79" s="27">
        <v>3</v>
      </c>
      <c r="C79" s="14"/>
      <c r="D79" s="14"/>
      <c r="E79" s="14"/>
      <c r="F79" s="14"/>
      <c r="G79" s="15"/>
      <c r="H79" s="64">
        <v>1004</v>
      </c>
      <c r="I79" s="14"/>
      <c r="J79" s="14"/>
      <c r="K79" s="14"/>
      <c r="L79" s="14"/>
      <c r="M79" s="15"/>
      <c r="N79" s="64">
        <v>865</v>
      </c>
      <c r="O79" s="14"/>
      <c r="P79" s="14"/>
      <c r="Q79" s="14"/>
      <c r="R79" s="14"/>
      <c r="S79" s="14"/>
      <c r="T79" s="15"/>
      <c r="U79" s="57">
        <v>821</v>
      </c>
      <c r="V79" s="14"/>
      <c r="W79" s="14"/>
      <c r="X79" s="14"/>
      <c r="Y79" s="14"/>
      <c r="Z79" s="15"/>
      <c r="AA79" s="57">
        <v>711</v>
      </c>
      <c r="AB79" s="14"/>
      <c r="AC79" s="14"/>
      <c r="AD79" s="14"/>
      <c r="AE79" s="14"/>
      <c r="AF79" s="14"/>
      <c r="AG79" s="15"/>
      <c r="AH79" s="42">
        <v>627.29999999999995</v>
      </c>
      <c r="AI79" s="14"/>
      <c r="AJ79" s="14"/>
      <c r="AK79" s="14"/>
      <c r="AL79" s="14"/>
      <c r="AM79" s="15"/>
      <c r="AN79" s="42">
        <v>666.7</v>
      </c>
      <c r="AO79" s="14"/>
      <c r="AP79" s="14"/>
      <c r="AQ79" s="14"/>
      <c r="AR79" s="14"/>
      <c r="AS79" s="14"/>
      <c r="AT79" s="15"/>
    </row>
    <row r="80" spans="2:46" ht="15" customHeight="1" x14ac:dyDescent="0.25">
      <c r="B80" s="27">
        <v>4</v>
      </c>
      <c r="C80" s="14"/>
      <c r="D80" s="14"/>
      <c r="E80" s="14"/>
      <c r="F80" s="14"/>
      <c r="G80" s="15"/>
      <c r="H80" s="64">
        <v>1338</v>
      </c>
      <c r="I80" s="14"/>
      <c r="J80" s="14"/>
      <c r="K80" s="14"/>
      <c r="L80" s="14"/>
      <c r="M80" s="15"/>
      <c r="N80" s="64">
        <v>1154</v>
      </c>
      <c r="O80" s="14"/>
      <c r="P80" s="14"/>
      <c r="Q80" s="14"/>
      <c r="R80" s="14"/>
      <c r="S80" s="14"/>
      <c r="T80" s="15"/>
      <c r="U80" s="57">
        <v>1094</v>
      </c>
      <c r="V80" s="14"/>
      <c r="W80" s="14"/>
      <c r="X80" s="14"/>
      <c r="Y80" s="14"/>
      <c r="Z80" s="15"/>
      <c r="AA80" s="57">
        <v>948</v>
      </c>
      <c r="AB80" s="14"/>
      <c r="AC80" s="14"/>
      <c r="AD80" s="14"/>
      <c r="AE80" s="14"/>
      <c r="AF80" s="14"/>
      <c r="AG80" s="15"/>
      <c r="AH80" s="42">
        <v>836.4</v>
      </c>
      <c r="AI80" s="14"/>
      <c r="AJ80" s="14"/>
      <c r="AK80" s="14"/>
      <c r="AL80" s="14"/>
      <c r="AM80" s="15"/>
      <c r="AN80" s="42">
        <v>889</v>
      </c>
      <c r="AO80" s="14"/>
      <c r="AP80" s="14"/>
      <c r="AQ80" s="14"/>
      <c r="AR80" s="14"/>
      <c r="AS80" s="14"/>
      <c r="AT80" s="15"/>
    </row>
    <row r="81" spans="2:46" ht="15" customHeight="1" x14ac:dyDescent="0.25">
      <c r="B81" s="27">
        <v>5</v>
      </c>
      <c r="C81" s="14"/>
      <c r="D81" s="14"/>
      <c r="E81" s="14"/>
      <c r="F81" s="14"/>
      <c r="G81" s="15"/>
      <c r="H81" s="64">
        <v>1673</v>
      </c>
      <c r="I81" s="14"/>
      <c r="J81" s="14"/>
      <c r="K81" s="14"/>
      <c r="L81" s="14"/>
      <c r="M81" s="15"/>
      <c r="N81" s="64">
        <v>1442</v>
      </c>
      <c r="O81" s="14"/>
      <c r="P81" s="14"/>
      <c r="Q81" s="14"/>
      <c r="R81" s="14"/>
      <c r="S81" s="14"/>
      <c r="T81" s="15"/>
      <c r="U81" s="57">
        <v>1368</v>
      </c>
      <c r="V81" s="14"/>
      <c r="W81" s="14"/>
      <c r="X81" s="14"/>
      <c r="Y81" s="14"/>
      <c r="Z81" s="15"/>
      <c r="AA81" s="57">
        <v>1185</v>
      </c>
      <c r="AB81" s="14"/>
      <c r="AC81" s="14"/>
      <c r="AD81" s="14"/>
      <c r="AE81" s="14"/>
      <c r="AF81" s="14"/>
      <c r="AG81" s="15"/>
      <c r="AH81" s="42">
        <v>1045.5</v>
      </c>
      <c r="AI81" s="14"/>
      <c r="AJ81" s="14"/>
      <c r="AK81" s="14"/>
      <c r="AL81" s="14"/>
      <c r="AM81" s="15"/>
      <c r="AN81" s="42">
        <v>1111.2</v>
      </c>
      <c r="AO81" s="14"/>
      <c r="AP81" s="14"/>
      <c r="AQ81" s="14"/>
      <c r="AR81" s="14"/>
      <c r="AS81" s="14"/>
      <c r="AT81" s="15"/>
    </row>
    <row r="82" spans="2:46" ht="15" customHeight="1" x14ac:dyDescent="0.25">
      <c r="B82" s="27">
        <v>6</v>
      </c>
      <c r="C82" s="14"/>
      <c r="D82" s="14"/>
      <c r="E82" s="14"/>
      <c r="F82" s="14"/>
      <c r="G82" s="15"/>
      <c r="H82" s="64">
        <v>2007</v>
      </c>
      <c r="I82" s="14"/>
      <c r="J82" s="14"/>
      <c r="K82" s="14"/>
      <c r="L82" s="14"/>
      <c r="M82" s="15"/>
      <c r="N82" s="64">
        <v>1730</v>
      </c>
      <c r="O82" s="14"/>
      <c r="P82" s="14"/>
      <c r="Q82" s="14"/>
      <c r="R82" s="14"/>
      <c r="S82" s="14"/>
      <c r="T82" s="15"/>
      <c r="U82" s="57">
        <v>1641</v>
      </c>
      <c r="V82" s="14"/>
      <c r="W82" s="14"/>
      <c r="X82" s="14"/>
      <c r="Y82" s="14"/>
      <c r="Z82" s="15"/>
      <c r="AA82" s="57">
        <v>1422</v>
      </c>
      <c r="AB82" s="14"/>
      <c r="AC82" s="14"/>
      <c r="AD82" s="14"/>
      <c r="AE82" s="14"/>
      <c r="AF82" s="14"/>
      <c r="AG82" s="15"/>
      <c r="AH82" s="42">
        <v>1254.5999999999999</v>
      </c>
      <c r="AI82" s="14"/>
      <c r="AJ82" s="14"/>
      <c r="AK82" s="14"/>
      <c r="AL82" s="14"/>
      <c r="AM82" s="15"/>
      <c r="AN82" s="42">
        <v>1333.4</v>
      </c>
      <c r="AO82" s="14"/>
      <c r="AP82" s="14"/>
      <c r="AQ82" s="14"/>
      <c r="AR82" s="14"/>
      <c r="AS82" s="14"/>
      <c r="AT82" s="15"/>
    </row>
    <row r="83" spans="2:46" ht="15" customHeight="1" x14ac:dyDescent="0.25">
      <c r="B83" s="189">
        <v>8</v>
      </c>
      <c r="C83" s="14"/>
      <c r="D83" s="14"/>
      <c r="E83" s="14"/>
      <c r="F83" s="14"/>
      <c r="G83" s="15"/>
      <c r="H83" s="140">
        <v>2676</v>
      </c>
      <c r="I83" s="14"/>
      <c r="J83" s="14"/>
      <c r="K83" s="14"/>
      <c r="L83" s="14"/>
      <c r="M83" s="15"/>
      <c r="N83" s="140">
        <v>2307</v>
      </c>
      <c r="O83" s="14"/>
      <c r="P83" s="14"/>
      <c r="Q83" s="14"/>
      <c r="R83" s="14"/>
      <c r="S83" s="14"/>
      <c r="T83" s="15"/>
      <c r="U83" s="58">
        <v>2188</v>
      </c>
      <c r="V83" s="14"/>
      <c r="W83" s="14"/>
      <c r="X83" s="14"/>
      <c r="Y83" s="14"/>
      <c r="Z83" s="15"/>
      <c r="AA83" s="58">
        <v>1896</v>
      </c>
      <c r="AB83" s="14"/>
      <c r="AC83" s="14"/>
      <c r="AD83" s="14"/>
      <c r="AE83" s="14"/>
      <c r="AF83" s="14"/>
      <c r="AG83" s="15"/>
      <c r="AH83" s="41">
        <v>1672.8</v>
      </c>
      <c r="AI83" s="14"/>
      <c r="AJ83" s="14"/>
      <c r="AK83" s="14"/>
      <c r="AL83" s="14"/>
      <c r="AM83" s="15"/>
      <c r="AN83" s="41">
        <v>1777.9</v>
      </c>
      <c r="AO83" s="14"/>
      <c r="AP83" s="14"/>
      <c r="AQ83" s="14"/>
      <c r="AR83" s="14"/>
      <c r="AS83" s="14"/>
      <c r="AT83" s="15"/>
    </row>
    <row r="84" spans="2:46" ht="15" customHeight="1" x14ac:dyDescent="0.25">
      <c r="B84" s="27">
        <v>10</v>
      </c>
      <c r="C84" s="14"/>
      <c r="D84" s="14"/>
      <c r="E84" s="14"/>
      <c r="F84" s="14"/>
      <c r="G84" s="15"/>
      <c r="H84" s="64">
        <v>3346</v>
      </c>
      <c r="I84" s="14"/>
      <c r="J84" s="14"/>
      <c r="K84" s="14"/>
      <c r="L84" s="14"/>
      <c r="M84" s="15"/>
      <c r="N84" s="64">
        <v>2884</v>
      </c>
      <c r="O84" s="14"/>
      <c r="P84" s="14"/>
      <c r="Q84" s="14"/>
      <c r="R84" s="14"/>
      <c r="S84" s="14"/>
      <c r="T84" s="15"/>
      <c r="U84" s="57">
        <v>2735</v>
      </c>
      <c r="V84" s="14"/>
      <c r="W84" s="14"/>
      <c r="X84" s="14"/>
      <c r="Y84" s="14"/>
      <c r="Z84" s="15"/>
      <c r="AA84" s="57">
        <v>2371</v>
      </c>
      <c r="AB84" s="14"/>
      <c r="AC84" s="14"/>
      <c r="AD84" s="14"/>
      <c r="AE84" s="14"/>
      <c r="AF84" s="14"/>
      <c r="AG84" s="15"/>
      <c r="AH84" s="42">
        <v>2091</v>
      </c>
      <c r="AI84" s="14"/>
      <c r="AJ84" s="14"/>
      <c r="AK84" s="14"/>
      <c r="AL84" s="14"/>
      <c r="AM84" s="15"/>
      <c r="AN84" s="42">
        <v>2222.4</v>
      </c>
      <c r="AO84" s="14"/>
      <c r="AP84" s="14"/>
      <c r="AQ84" s="14"/>
      <c r="AR84" s="14"/>
      <c r="AS84" s="14"/>
      <c r="AT84" s="15"/>
    </row>
    <row r="85" spans="2:46" ht="15" customHeight="1" x14ac:dyDescent="0.25">
      <c r="B85" s="27">
        <v>12</v>
      </c>
      <c r="C85" s="14"/>
      <c r="D85" s="14"/>
      <c r="E85" s="14"/>
      <c r="F85" s="14"/>
      <c r="G85" s="15"/>
      <c r="H85" s="64">
        <v>4015</v>
      </c>
      <c r="I85" s="14"/>
      <c r="J85" s="14"/>
      <c r="K85" s="14"/>
      <c r="L85" s="14"/>
      <c r="M85" s="15"/>
      <c r="N85" s="64">
        <v>3461</v>
      </c>
      <c r="O85" s="14"/>
      <c r="P85" s="14"/>
      <c r="Q85" s="14"/>
      <c r="R85" s="14"/>
      <c r="S85" s="14"/>
      <c r="T85" s="15"/>
      <c r="U85" s="57">
        <v>3282</v>
      </c>
      <c r="V85" s="14"/>
      <c r="W85" s="14"/>
      <c r="X85" s="14"/>
      <c r="Y85" s="14"/>
      <c r="Z85" s="15"/>
      <c r="AA85" s="57">
        <v>2845</v>
      </c>
      <c r="AB85" s="14"/>
      <c r="AC85" s="14"/>
      <c r="AD85" s="14"/>
      <c r="AE85" s="14"/>
      <c r="AF85" s="14"/>
      <c r="AG85" s="15"/>
      <c r="AH85" s="42">
        <v>2509.1999999999998</v>
      </c>
      <c r="AI85" s="14"/>
      <c r="AJ85" s="14"/>
      <c r="AK85" s="14"/>
      <c r="AL85" s="14"/>
      <c r="AM85" s="15"/>
      <c r="AN85" s="42">
        <v>2666.9</v>
      </c>
      <c r="AO85" s="14"/>
      <c r="AP85" s="14"/>
      <c r="AQ85" s="14"/>
      <c r="AR85" s="14"/>
      <c r="AS85" s="14"/>
      <c r="AT85" s="15"/>
    </row>
    <row r="86" spans="2:46" ht="9" customHeight="1" x14ac:dyDescent="0.25"/>
    <row r="87" spans="2:46" ht="18.95" customHeight="1" x14ac:dyDescent="0.25">
      <c r="B87" s="37" t="s">
        <v>83</v>
      </c>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row>
    <row r="88" spans="2:46" ht="18" customHeight="1" x14ac:dyDescent="0.25">
      <c r="B88" s="24" t="s">
        <v>84</v>
      </c>
      <c r="C88" s="12"/>
      <c r="D88" s="12"/>
      <c r="E88" s="12"/>
      <c r="F88" s="12"/>
      <c r="G88" s="12"/>
      <c r="H88" s="11" t="s">
        <v>129</v>
      </c>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row>
    <row r="89" spans="2:46" ht="18" customHeight="1" x14ac:dyDescent="0.25">
      <c r="B89" s="24" t="s">
        <v>86</v>
      </c>
      <c r="C89" s="12"/>
      <c r="D89" s="12"/>
      <c r="E89" s="12"/>
      <c r="F89" s="12"/>
      <c r="G89" s="12"/>
      <c r="H89" s="11" t="s">
        <v>130</v>
      </c>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row>
    <row r="90" spans="2:46" ht="30" customHeight="1" x14ac:dyDescent="0.25">
      <c r="B90" s="24" t="s">
        <v>88</v>
      </c>
      <c r="C90" s="12"/>
      <c r="D90" s="12"/>
      <c r="E90" s="12"/>
      <c r="F90" s="12"/>
      <c r="G90" s="12"/>
      <c r="H90" s="11"/>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row>
    <row r="91" spans="2:46" ht="18" customHeight="1" x14ac:dyDescent="0.25">
      <c r="B91" s="24" t="s">
        <v>89</v>
      </c>
      <c r="C91" s="12"/>
      <c r="D91" s="12"/>
      <c r="E91" s="12"/>
      <c r="F91" s="12"/>
      <c r="G91" s="12"/>
      <c r="H91" s="11" t="s">
        <v>131</v>
      </c>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row>
    <row r="92" spans="2:46" ht="18" customHeight="1" x14ac:dyDescent="0.25">
      <c r="B92" s="24" t="s">
        <v>91</v>
      </c>
      <c r="C92" s="12"/>
      <c r="D92" s="12"/>
      <c r="E92" s="12"/>
      <c r="F92" s="12"/>
      <c r="G92" s="12"/>
      <c r="H92" s="11" t="s">
        <v>132</v>
      </c>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row>
    <row r="93" spans="2:46" ht="18" customHeight="1" x14ac:dyDescent="0.25">
      <c r="B93" s="24" t="s">
        <v>93</v>
      </c>
      <c r="C93" s="12"/>
      <c r="D93" s="12"/>
      <c r="E93" s="12"/>
      <c r="F93" s="12"/>
      <c r="G93" s="12"/>
      <c r="H93" s="11" t="s">
        <v>94</v>
      </c>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row>
    <row r="94" spans="2:46" ht="18" customHeight="1" x14ac:dyDescent="0.25">
      <c r="B94" s="24" t="s">
        <v>95</v>
      </c>
      <c r="C94" s="12"/>
      <c r="D94" s="12"/>
      <c r="E94" s="12"/>
      <c r="F94" s="12"/>
      <c r="G94" s="12"/>
      <c r="H94" s="11" t="s">
        <v>96</v>
      </c>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row>
    <row r="95" spans="2:46" ht="18" customHeight="1" x14ac:dyDescent="0.25">
      <c r="B95" s="24" t="s">
        <v>97</v>
      </c>
      <c r="C95" s="12"/>
      <c r="D95" s="12"/>
      <c r="E95" s="12"/>
      <c r="F95" s="12"/>
      <c r="G95" s="12"/>
      <c r="H95" s="11" t="s">
        <v>133</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row>
    <row r="96" spans="2:46" ht="18" customHeight="1" x14ac:dyDescent="0.25">
      <c r="B96" s="24" t="s">
        <v>99</v>
      </c>
      <c r="C96" s="12"/>
      <c r="D96" s="12"/>
      <c r="E96" s="12"/>
      <c r="F96" s="12"/>
      <c r="G96" s="12"/>
      <c r="H96" s="11" t="s">
        <v>134</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row>
    <row r="97" spans="2:46" ht="30" customHeight="1" x14ac:dyDescent="0.25">
      <c r="B97" s="24" t="s">
        <v>101</v>
      </c>
      <c r="C97" s="12"/>
      <c r="D97" s="12"/>
      <c r="E97" s="12"/>
      <c r="F97" s="12"/>
      <c r="G97" s="12"/>
      <c r="H97" s="11" t="s">
        <v>135</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row>
  </sheetData>
  <mergeCells count="538">
    <mergeCell ref="Q26:W26"/>
    <mergeCell ref="J70:M70"/>
    <mergeCell ref="H91:AT91"/>
    <mergeCell ref="B25:AE25"/>
    <mergeCell ref="L49:M49"/>
    <mergeCell ref="AS53:AT53"/>
    <mergeCell ref="N49:O49"/>
    <mergeCell ref="AC61:AD61"/>
    <mergeCell ref="AL71:AO71"/>
    <mergeCell ref="B71:I71"/>
    <mergeCell ref="AN82:AT82"/>
    <mergeCell ref="AM28:AT28"/>
    <mergeCell ref="AM61:AN61"/>
    <mergeCell ref="AO58:AP58"/>
    <mergeCell ref="J54:K54"/>
    <mergeCell ref="AQ58:AR58"/>
    <mergeCell ref="L54:M54"/>
    <mergeCell ref="V69:Y69"/>
    <mergeCell ref="N72:Q72"/>
    <mergeCell ref="B68:AT68"/>
    <mergeCell ref="P64:R64"/>
    <mergeCell ref="AM30:AT30"/>
    <mergeCell ref="AH80:AM80"/>
    <mergeCell ref="J56:K56"/>
    <mergeCell ref="L56:M56"/>
    <mergeCell ref="I63:J63"/>
    <mergeCell ref="AM33:AT33"/>
    <mergeCell ref="Q44:W44"/>
    <mergeCell ref="R48:S48"/>
    <mergeCell ref="T48:U48"/>
    <mergeCell ref="I30:P30"/>
    <mergeCell ref="AH69:AK69"/>
    <mergeCell ref="AS63:AT63"/>
    <mergeCell ref="AM66:AN66"/>
    <mergeCell ref="Q5:W5"/>
    <mergeCell ref="AI58:AJ58"/>
    <mergeCell ref="H97:AT97"/>
    <mergeCell ref="Q6:W6"/>
    <mergeCell ref="N55:O55"/>
    <mergeCell ref="P55:Q55"/>
    <mergeCell ref="AK66:AL66"/>
    <mergeCell ref="N69:Q69"/>
    <mergeCell ref="Y52:AT52"/>
    <mergeCell ref="AK53:AL53"/>
    <mergeCell ref="AM53:AN53"/>
    <mergeCell ref="AO57:AP57"/>
    <mergeCell ref="AQ57:AR57"/>
    <mergeCell ref="AR49:AT49"/>
    <mergeCell ref="AM43:AT43"/>
    <mergeCell ref="AF34:AL34"/>
    <mergeCell ref="N58:O58"/>
    <mergeCell ref="B31:H31"/>
    <mergeCell ref="AI55:AJ55"/>
    <mergeCell ref="AK55:AL55"/>
    <mergeCell ref="B58:E58"/>
    <mergeCell ref="B39:H39"/>
    <mergeCell ref="I33:P33"/>
    <mergeCell ref="AF29:AL29"/>
    <mergeCell ref="I27:P27"/>
    <mergeCell ref="S61:T61"/>
    <mergeCell ref="B63:E63"/>
    <mergeCell ref="AF28:AL28"/>
    <mergeCell ref="AD71:AG71"/>
    <mergeCell ref="N80:T80"/>
    <mergeCell ref="V71:Y71"/>
    <mergeCell ref="N74:Q74"/>
    <mergeCell ref="H81:M81"/>
    <mergeCell ref="P66:R66"/>
    <mergeCell ref="X37:AE37"/>
    <mergeCell ref="AD73:AG73"/>
    <mergeCell ref="V73:Y73"/>
    <mergeCell ref="Q28:W28"/>
    <mergeCell ref="Y47:AT47"/>
    <mergeCell ref="K65:M65"/>
    <mergeCell ref="AI63:AJ63"/>
    <mergeCell ref="B43:H43"/>
    <mergeCell ref="AQ64:AR64"/>
    <mergeCell ref="AK63:AL63"/>
    <mergeCell ref="X38:AE38"/>
    <mergeCell ref="B55:E55"/>
    <mergeCell ref="D49:E49"/>
    <mergeCell ref="B52:W52"/>
    <mergeCell ref="AM27:AT27"/>
    <mergeCell ref="F53:G53"/>
    <mergeCell ref="H53:I53"/>
    <mergeCell ref="AO61:AP61"/>
    <mergeCell ref="AG64:AH64"/>
    <mergeCell ref="B40:H40"/>
    <mergeCell ref="AI64:AJ64"/>
    <mergeCell ref="AA84:AG84"/>
    <mergeCell ref="X39:AE39"/>
    <mergeCell ref="H55:I55"/>
    <mergeCell ref="B33:H33"/>
    <mergeCell ref="AF38:AL38"/>
    <mergeCell ref="AO65:AP65"/>
    <mergeCell ref="B35:H35"/>
    <mergeCell ref="AF43:AL43"/>
    <mergeCell ref="I37:P37"/>
    <mergeCell ref="AE65:AF65"/>
    <mergeCell ref="AG58:AH58"/>
    <mergeCell ref="AH83:AM83"/>
    <mergeCell ref="N65:O65"/>
    <mergeCell ref="V56:W56"/>
    <mergeCell ref="X27:AE27"/>
    <mergeCell ref="V70:Y70"/>
    <mergeCell ref="N63:O63"/>
    <mergeCell ref="AN85:AT85"/>
    <mergeCell ref="N71:Q71"/>
    <mergeCell ref="H78:M78"/>
    <mergeCell ref="P63:R63"/>
    <mergeCell ref="AD70:AG70"/>
    <mergeCell ref="B38:H38"/>
    <mergeCell ref="N73:Q73"/>
    <mergeCell ref="AP72:AT72"/>
    <mergeCell ref="B96:G96"/>
    <mergeCell ref="X44:AE44"/>
    <mergeCell ref="K64:M64"/>
    <mergeCell ref="U61:W61"/>
    <mergeCell ref="AA48:AC48"/>
    <mergeCell ref="H94:AT94"/>
    <mergeCell ref="N84:T84"/>
    <mergeCell ref="N78:T78"/>
    <mergeCell ref="H79:M79"/>
    <mergeCell ref="AI53:AJ53"/>
    <mergeCell ref="AH78:AM78"/>
    <mergeCell ref="AO62:AP62"/>
    <mergeCell ref="AQ62:AR62"/>
    <mergeCell ref="H95:AT95"/>
    <mergeCell ref="N81:T81"/>
    <mergeCell ref="P53:Q53"/>
    <mergeCell ref="B95:G95"/>
    <mergeCell ref="I43:P43"/>
    <mergeCell ref="B89:G89"/>
    <mergeCell ref="X30:AE30"/>
    <mergeCell ref="AI54:AJ54"/>
    <mergeCell ref="X5:AE5"/>
    <mergeCell ref="AH73:AK73"/>
    <mergeCell ref="X29:AE29"/>
    <mergeCell ref="B97:G97"/>
    <mergeCell ref="AG62:AH62"/>
    <mergeCell ref="AI62:AJ62"/>
    <mergeCell ref="AI56:AJ56"/>
    <mergeCell ref="AK56:AL56"/>
    <mergeCell ref="B90:G90"/>
    <mergeCell ref="F49:G49"/>
    <mergeCell ref="P54:Q54"/>
    <mergeCell ref="AF35:AL35"/>
    <mergeCell ref="AF7:AL7"/>
    <mergeCell ref="F55:G55"/>
    <mergeCell ref="AF36:AL36"/>
    <mergeCell ref="N62:O62"/>
    <mergeCell ref="B83:G83"/>
    <mergeCell ref="Y63:AB63"/>
    <mergeCell ref="N64:O64"/>
    <mergeCell ref="I5:P5"/>
    <mergeCell ref="V74:Y74"/>
    <mergeCell ref="B53:E53"/>
    <mergeCell ref="H92:AT92"/>
    <mergeCell ref="U65:W65"/>
    <mergeCell ref="AH85:AM85"/>
    <mergeCell ref="AM6:AT6"/>
    <mergeCell ref="AO55:AP55"/>
    <mergeCell ref="AQ65:AR65"/>
    <mergeCell ref="AS65:AT65"/>
    <mergeCell ref="J48:K48"/>
    <mergeCell ref="L48:M48"/>
    <mergeCell ref="AG49:AI49"/>
    <mergeCell ref="AS58:AT58"/>
    <mergeCell ref="N54:O54"/>
    <mergeCell ref="Z69:AC69"/>
    <mergeCell ref="R72:U72"/>
    <mergeCell ref="AC66:AD66"/>
    <mergeCell ref="AE66:AF66"/>
    <mergeCell ref="Q32:W32"/>
    <mergeCell ref="N56:O56"/>
    <mergeCell ref="P56:Q56"/>
    <mergeCell ref="Y66:AB66"/>
    <mergeCell ref="Y53:AB53"/>
    <mergeCell ref="B6:H6"/>
    <mergeCell ref="AM38:AT38"/>
    <mergeCell ref="AP71:AT71"/>
    <mergeCell ref="T53:U53"/>
    <mergeCell ref="AM40:AT40"/>
    <mergeCell ref="AC53:AD53"/>
    <mergeCell ref="AP73:AT73"/>
    <mergeCell ref="AH74:AK74"/>
    <mergeCell ref="T55:U55"/>
    <mergeCell ref="AC55:AD55"/>
    <mergeCell ref="AJ49:AK49"/>
    <mergeCell ref="N70:Q70"/>
    <mergeCell ref="K61:M61"/>
    <mergeCell ref="X34:AE34"/>
    <mergeCell ref="P49:Q49"/>
    <mergeCell ref="X28:AE28"/>
    <mergeCell ref="AE61:AF61"/>
    <mergeCell ref="AG61:AH61"/>
    <mergeCell ref="Y55:AB55"/>
    <mergeCell ref="AH71:AK71"/>
    <mergeCell ref="AO64:AP64"/>
    <mergeCell ref="AP69:AT69"/>
    <mergeCell ref="AO49:AQ49"/>
    <mergeCell ref="V54:W54"/>
    <mergeCell ref="X7:AE7"/>
    <mergeCell ref="N79:T79"/>
    <mergeCell ref="J53:K53"/>
    <mergeCell ref="D48:E48"/>
    <mergeCell ref="U64:W64"/>
    <mergeCell ref="AM5:AT5"/>
    <mergeCell ref="R55:S55"/>
    <mergeCell ref="R69:U69"/>
    <mergeCell ref="AC63:AD63"/>
    <mergeCell ref="J69:M69"/>
    <mergeCell ref="U79:Z79"/>
    <mergeCell ref="Y49:Z49"/>
    <mergeCell ref="F64:H64"/>
    <mergeCell ref="Q29:W29"/>
    <mergeCell ref="F56:G56"/>
    <mergeCell ref="AS57:AT57"/>
    <mergeCell ref="AM35:AT35"/>
    <mergeCell ref="AF6:AL6"/>
    <mergeCell ref="I38:P38"/>
    <mergeCell ref="Q31:W31"/>
    <mergeCell ref="P58:Q58"/>
    <mergeCell ref="AM37:AT37"/>
    <mergeCell ref="AL72:AO72"/>
    <mergeCell ref="B29:H29"/>
    <mergeCell ref="N85:T85"/>
    <mergeCell ref="Z70:AC70"/>
    <mergeCell ref="AP70:AT70"/>
    <mergeCell ref="Y48:Z48"/>
    <mergeCell ref="Q35:W35"/>
    <mergeCell ref="AM55:AN55"/>
    <mergeCell ref="B65:E65"/>
    <mergeCell ref="AF32:AL32"/>
    <mergeCell ref="AF26:AL26"/>
    <mergeCell ref="T49:U49"/>
    <mergeCell ref="B72:I72"/>
    <mergeCell ref="B70:I70"/>
    <mergeCell ref="AM58:AN58"/>
    <mergeCell ref="U62:W62"/>
    <mergeCell ref="U81:Z81"/>
    <mergeCell ref="R58:S58"/>
    <mergeCell ref="J58:K58"/>
    <mergeCell ref="Y60:AT60"/>
    <mergeCell ref="F57:G57"/>
    <mergeCell ref="I40:P40"/>
    <mergeCell ref="AH70:AK70"/>
    <mergeCell ref="U82:Z82"/>
    <mergeCell ref="B85:G85"/>
    <mergeCell ref="N57:O57"/>
    <mergeCell ref="B3:AT3"/>
    <mergeCell ref="AF5:AL5"/>
    <mergeCell ref="X43:AE43"/>
    <mergeCell ref="AA80:AG80"/>
    <mergeCell ref="I6:P6"/>
    <mergeCell ref="H85:M85"/>
    <mergeCell ref="U66:W66"/>
    <mergeCell ref="R57:S57"/>
    <mergeCell ref="H58:I58"/>
    <mergeCell ref="AD72:AG72"/>
    <mergeCell ref="AO66:AP66"/>
    <mergeCell ref="AQ66:AR66"/>
    <mergeCell ref="R49:S49"/>
    <mergeCell ref="R71:U71"/>
    <mergeCell ref="I26:P26"/>
    <mergeCell ref="AQ53:AR53"/>
    <mergeCell ref="Q7:W7"/>
    <mergeCell ref="B54:E54"/>
    <mergeCell ref="H80:M80"/>
    <mergeCell ref="R73:U73"/>
    <mergeCell ref="AK54:AL54"/>
    <mergeCell ref="AH79:AM79"/>
    <mergeCell ref="AQ61:AR61"/>
    <mergeCell ref="B56:E56"/>
    <mergeCell ref="B7:H7"/>
    <mergeCell ref="B66:E66"/>
    <mergeCell ref="K62:M62"/>
    <mergeCell ref="AC54:AD54"/>
    <mergeCell ref="S65:T65"/>
    <mergeCell ref="B51:AT51"/>
    <mergeCell ref="V53:W53"/>
    <mergeCell ref="AC56:AD56"/>
    <mergeCell ref="B61:E61"/>
    <mergeCell ref="I29:P29"/>
    <mergeCell ref="S63:T63"/>
    <mergeCell ref="AI57:AJ57"/>
    <mergeCell ref="I31:P31"/>
    <mergeCell ref="Q33:W33"/>
    <mergeCell ref="AL48:AN48"/>
    <mergeCell ref="AS61:AT61"/>
    <mergeCell ref="AK64:AL64"/>
    <mergeCell ref="AM64:AN64"/>
    <mergeCell ref="Y54:AB54"/>
    <mergeCell ref="H57:I57"/>
    <mergeCell ref="F63:H63"/>
    <mergeCell ref="B57:E57"/>
    <mergeCell ref="I44:P44"/>
    <mergeCell ref="AQ54:AR54"/>
    <mergeCell ref="AM26:AT26"/>
    <mergeCell ref="AA49:AC49"/>
    <mergeCell ref="F54:G54"/>
    <mergeCell ref="H54:I54"/>
    <mergeCell ref="AA83:AG83"/>
    <mergeCell ref="V48:W48"/>
    <mergeCell ref="H56:I56"/>
    <mergeCell ref="AA85:AG85"/>
    <mergeCell ref="H49:I49"/>
    <mergeCell ref="AO53:AP53"/>
    <mergeCell ref="J49:K49"/>
    <mergeCell ref="AA78:AG78"/>
    <mergeCell ref="N82:T82"/>
    <mergeCell ref="H83:M83"/>
    <mergeCell ref="AH82:AM82"/>
    <mergeCell ref="B69:I69"/>
    <mergeCell ref="AS54:AT54"/>
    <mergeCell ref="AK57:AL57"/>
    <mergeCell ref="AC57:AD57"/>
    <mergeCell ref="X32:AE32"/>
    <mergeCell ref="AG65:AH65"/>
    <mergeCell ref="AI65:AJ65"/>
    <mergeCell ref="AQ56:AR56"/>
    <mergeCell ref="B48:C48"/>
    <mergeCell ref="H96:AT96"/>
    <mergeCell ref="AQ63:AR63"/>
    <mergeCell ref="AI66:AJ66"/>
    <mergeCell ref="B49:C49"/>
    <mergeCell ref="AD48:AF48"/>
    <mergeCell ref="F65:H65"/>
    <mergeCell ref="AM31:AT31"/>
    <mergeCell ref="X35:AE35"/>
    <mergeCell ref="R56:S56"/>
    <mergeCell ref="T56:U56"/>
    <mergeCell ref="B44:H44"/>
    <mergeCell ref="AO48:AQ48"/>
    <mergeCell ref="R70:U70"/>
    <mergeCell ref="B37:H37"/>
    <mergeCell ref="AI61:AJ61"/>
    <mergeCell ref="AK61:AL61"/>
    <mergeCell ref="AM32:AT32"/>
    <mergeCell ref="X36:AE36"/>
    <mergeCell ref="AA79:AG79"/>
    <mergeCell ref="AS56:AT56"/>
    <mergeCell ref="N83:T83"/>
    <mergeCell ref="AL69:AO69"/>
    <mergeCell ref="H84:M84"/>
    <mergeCell ref="B62:E62"/>
    <mergeCell ref="I28:P28"/>
    <mergeCell ref="N61:O61"/>
    <mergeCell ref="AF37:AL37"/>
    <mergeCell ref="B47:W47"/>
    <mergeCell ref="N48:O48"/>
    <mergeCell ref="P48:Q48"/>
    <mergeCell ref="Y58:AB58"/>
    <mergeCell ref="AP74:AT74"/>
    <mergeCell ref="B27:H27"/>
    <mergeCell ref="P62:R62"/>
    <mergeCell ref="K66:M66"/>
    <mergeCell ref="U63:W63"/>
    <mergeCell ref="Q39:W39"/>
    <mergeCell ref="X33:AE33"/>
    <mergeCell ref="R54:S54"/>
    <mergeCell ref="AM63:AN63"/>
    <mergeCell ref="AD69:AG69"/>
    <mergeCell ref="V72:Y72"/>
    <mergeCell ref="AO63:AP63"/>
    <mergeCell ref="AG66:AH66"/>
    <mergeCell ref="I32:P32"/>
    <mergeCell ref="AK58:AL58"/>
    <mergeCell ref="S66:T66"/>
    <mergeCell ref="AM44:AT44"/>
    <mergeCell ref="H89:AT89"/>
    <mergeCell ref="AF27:AL27"/>
    <mergeCell ref="H88:AT88"/>
    <mergeCell ref="B92:G92"/>
    <mergeCell ref="J55:K55"/>
    <mergeCell ref="L55:M55"/>
    <mergeCell ref="H90:AT90"/>
    <mergeCell ref="AG53:AH53"/>
    <mergeCell ref="B94:G94"/>
    <mergeCell ref="AL70:AO70"/>
    <mergeCell ref="V57:W57"/>
    <mergeCell ref="AE55:AF55"/>
    <mergeCell ref="AG55:AH55"/>
    <mergeCell ref="AM36:AT36"/>
    <mergeCell ref="B46:AT46"/>
    <mergeCell ref="AF40:AL40"/>
    <mergeCell ref="V58:W58"/>
    <mergeCell ref="AG48:AI48"/>
    <mergeCell ref="S62:T62"/>
    <mergeCell ref="N66:O66"/>
    <mergeCell ref="L53:M53"/>
    <mergeCell ref="N53:O53"/>
    <mergeCell ref="B32:H32"/>
    <mergeCell ref="Z74:AC74"/>
    <mergeCell ref="B5:H5"/>
    <mergeCell ref="B42:AT42"/>
    <mergeCell ref="T58:U58"/>
    <mergeCell ref="T54:U54"/>
    <mergeCell ref="B84:G84"/>
    <mergeCell ref="I7:P7"/>
    <mergeCell ref="AC58:AD58"/>
    <mergeCell ref="AJ48:AK48"/>
    <mergeCell ref="AF39:AL39"/>
    <mergeCell ref="Q43:W43"/>
    <mergeCell ref="B80:G80"/>
    <mergeCell ref="L58:M58"/>
    <mergeCell ref="I62:J62"/>
    <mergeCell ref="V49:W49"/>
    <mergeCell ref="B79:G79"/>
    <mergeCell ref="AE53:AF53"/>
    <mergeCell ref="I64:J64"/>
    <mergeCell ref="Z71:AC71"/>
    <mergeCell ref="R74:U74"/>
    <mergeCell ref="B81:G81"/>
    <mergeCell ref="J74:M74"/>
    <mergeCell ref="U84:Z84"/>
    <mergeCell ref="AL49:AN49"/>
    <mergeCell ref="Q34:W34"/>
    <mergeCell ref="B91:G91"/>
    <mergeCell ref="AC65:AD65"/>
    <mergeCell ref="AM65:AN65"/>
    <mergeCell ref="X26:AE26"/>
    <mergeCell ref="F48:G48"/>
    <mergeCell ref="H48:I48"/>
    <mergeCell ref="AO56:AP56"/>
    <mergeCell ref="U80:Z80"/>
    <mergeCell ref="B93:G93"/>
    <mergeCell ref="B34:H34"/>
    <mergeCell ref="B28:H28"/>
    <mergeCell ref="T57:U57"/>
    <mergeCell ref="B30:H30"/>
    <mergeCell ref="Z73:AC73"/>
    <mergeCell ref="AN81:AT81"/>
    <mergeCell ref="V55:W55"/>
    <mergeCell ref="K63:M63"/>
    <mergeCell ref="I65:J65"/>
    <mergeCell ref="Q36:W36"/>
    <mergeCell ref="AS64:AT64"/>
    <mergeCell ref="Q30:W30"/>
    <mergeCell ref="Y65:AB65"/>
    <mergeCell ref="AE63:AF63"/>
    <mergeCell ref="AG63:AH63"/>
    <mergeCell ref="X6:AE6"/>
    <mergeCell ref="U85:Z85"/>
    <mergeCell ref="AN79:AT79"/>
    <mergeCell ref="AM54:AN54"/>
    <mergeCell ref="AE57:AF57"/>
    <mergeCell ref="Y64:AB64"/>
    <mergeCell ref="AO54:AP54"/>
    <mergeCell ref="B24:AT24"/>
    <mergeCell ref="AG57:AH57"/>
    <mergeCell ref="U78:Z78"/>
    <mergeCell ref="H82:M82"/>
    <mergeCell ref="I39:P39"/>
    <mergeCell ref="AK65:AL65"/>
    <mergeCell ref="AR48:AT48"/>
    <mergeCell ref="AF25:AT25"/>
    <mergeCell ref="AS62:AT62"/>
    <mergeCell ref="X40:AE40"/>
    <mergeCell ref="Y57:AB57"/>
    <mergeCell ref="P61:R61"/>
    <mergeCell ref="F62:H62"/>
    <mergeCell ref="B36:H36"/>
    <mergeCell ref="AE58:AF58"/>
    <mergeCell ref="AM7:AT7"/>
    <mergeCell ref="B26:H26"/>
    <mergeCell ref="AF30:AL30"/>
    <mergeCell ref="P65:R65"/>
    <mergeCell ref="AM29:AT29"/>
    <mergeCell ref="B64:E64"/>
    <mergeCell ref="J57:K57"/>
    <mergeCell ref="AF31:AL31"/>
    <mergeCell ref="L57:M57"/>
    <mergeCell ref="B77:AT77"/>
    <mergeCell ref="I61:J61"/>
    <mergeCell ref="J71:M71"/>
    <mergeCell ref="AD49:AF49"/>
    <mergeCell ref="AE62:AF62"/>
    <mergeCell ref="J73:M73"/>
    <mergeCell ref="Y62:AB62"/>
    <mergeCell ref="AC64:AD64"/>
    <mergeCell ref="AE64:AF64"/>
    <mergeCell ref="J72:M72"/>
    <mergeCell ref="AF33:AL33"/>
    <mergeCell ref="P57:Q57"/>
    <mergeCell ref="Z72:AC72"/>
    <mergeCell ref="F58:G58"/>
    <mergeCell ref="X31:AE31"/>
    <mergeCell ref="R53:S53"/>
    <mergeCell ref="I35:P35"/>
    <mergeCell ref="F61:H61"/>
    <mergeCell ref="Q37:W37"/>
    <mergeCell ref="AM57:AN57"/>
    <mergeCell ref="AM39:AT39"/>
    <mergeCell ref="B73:I73"/>
    <mergeCell ref="AN83:AT83"/>
    <mergeCell ref="AH84:AM84"/>
    <mergeCell ref="AH72:AK72"/>
    <mergeCell ref="Q38:W38"/>
    <mergeCell ref="AS66:AT66"/>
    <mergeCell ref="B74:I74"/>
    <mergeCell ref="Q40:W40"/>
    <mergeCell ref="B78:G78"/>
    <mergeCell ref="AN84:AT84"/>
    <mergeCell ref="AN78:AT78"/>
    <mergeCell ref="AA82:AG82"/>
    <mergeCell ref="U83:Z83"/>
    <mergeCell ref="AN80:AT80"/>
    <mergeCell ref="AH81:AM81"/>
    <mergeCell ref="AA81:AG81"/>
    <mergeCell ref="AF44:AL44"/>
    <mergeCell ref="S64:T64"/>
    <mergeCell ref="B60:W60"/>
    <mergeCell ref="AD74:AG74"/>
    <mergeCell ref="H93:AT93"/>
    <mergeCell ref="I34:P34"/>
    <mergeCell ref="AQ55:AR55"/>
    <mergeCell ref="Q27:W27"/>
    <mergeCell ref="AS55:AT55"/>
    <mergeCell ref="AE54:AF54"/>
    <mergeCell ref="Y61:AB61"/>
    <mergeCell ref="AG54:AH54"/>
    <mergeCell ref="AL73:AO73"/>
    <mergeCell ref="F66:H66"/>
    <mergeCell ref="B88:G88"/>
    <mergeCell ref="I36:P36"/>
    <mergeCell ref="AK62:AL62"/>
    <mergeCell ref="B82:G82"/>
    <mergeCell ref="AC62:AD62"/>
    <mergeCell ref="AM62:AN62"/>
    <mergeCell ref="AM56:AN56"/>
    <mergeCell ref="AE56:AF56"/>
    <mergeCell ref="AG56:AH56"/>
    <mergeCell ref="AM34:AT34"/>
    <mergeCell ref="AL74:AO74"/>
    <mergeCell ref="Y56:AB56"/>
    <mergeCell ref="I66:J66"/>
    <mergeCell ref="B87:AT87"/>
  </mergeCells>
  <pageMargins left="0.75" right="0.75" top="1" bottom="1" header="0.5" footer="0.5"/>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E6650"/>
    <pageSetUpPr fitToPage="1"/>
  </sheetPr>
  <dimension ref="A1:CA97"/>
  <sheetViews>
    <sheetView showGridLines="0" workbookViewId="0">
      <selection activeCell="H90" sqref="H90:AT90"/>
    </sheetView>
  </sheetViews>
  <sheetFormatPr defaultRowHeight="15" x14ac:dyDescent="0.25"/>
  <cols>
    <col min="1" max="1" width="2" style="1" customWidth="1"/>
    <col min="2" max="46" width="7" style="1" customWidth="1"/>
    <col min="47" max="79" width="13" style="1" customWidth="1"/>
  </cols>
  <sheetData>
    <row r="1" spans="2:46" ht="3.95" customHeight="1" x14ac:dyDescent="0.25"/>
    <row r="2" spans="2:46" ht="99.95" customHeight="1" x14ac:dyDescent="0.25"/>
    <row r="3" spans="2:46" ht="18" customHeight="1" x14ac:dyDescent="0.25">
      <c r="B3" s="142" t="s">
        <v>136</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row>
    <row r="4" spans="2:46" ht="8.1" customHeight="1" x14ac:dyDescent="0.25"/>
    <row r="5" spans="2:46" ht="3.95" customHeight="1" x14ac:dyDescent="0.25">
      <c r="B5" s="73"/>
      <c r="C5" s="12"/>
      <c r="D5" s="12"/>
      <c r="E5" s="12"/>
      <c r="F5" s="12"/>
      <c r="G5" s="12"/>
      <c r="H5" s="12"/>
      <c r="I5" s="73"/>
      <c r="J5" s="12"/>
      <c r="K5" s="12"/>
      <c r="L5" s="12"/>
      <c r="M5" s="12"/>
      <c r="N5" s="12"/>
      <c r="O5" s="12"/>
      <c r="P5" s="12"/>
      <c r="Q5" s="73"/>
      <c r="R5" s="12"/>
      <c r="S5" s="12"/>
      <c r="T5" s="12"/>
      <c r="U5" s="12"/>
      <c r="V5" s="12"/>
      <c r="W5" s="12"/>
      <c r="X5" s="73"/>
      <c r="Y5" s="12"/>
      <c r="Z5" s="12"/>
      <c r="AA5" s="12"/>
      <c r="AB5" s="12"/>
      <c r="AC5" s="12"/>
      <c r="AD5" s="12"/>
      <c r="AE5" s="12"/>
      <c r="AF5" s="73"/>
      <c r="AG5" s="12"/>
      <c r="AH5" s="12"/>
      <c r="AI5" s="12"/>
      <c r="AJ5" s="12"/>
      <c r="AK5" s="12"/>
      <c r="AL5" s="12"/>
      <c r="AM5" s="73"/>
      <c r="AN5" s="12"/>
      <c r="AO5" s="12"/>
      <c r="AP5" s="12"/>
      <c r="AQ5" s="12"/>
      <c r="AR5" s="12"/>
      <c r="AS5" s="12"/>
      <c r="AT5" s="12"/>
    </row>
    <row r="6" spans="2:46" ht="21" customHeight="1" x14ac:dyDescent="0.25">
      <c r="B6" s="143">
        <v>2650</v>
      </c>
      <c r="C6" s="12"/>
      <c r="D6" s="12"/>
      <c r="E6" s="12"/>
      <c r="F6" s="12"/>
      <c r="G6" s="12"/>
      <c r="H6" s="12"/>
      <c r="I6" s="143">
        <v>3047.7</v>
      </c>
      <c r="J6" s="12"/>
      <c r="K6" s="12"/>
      <c r="L6" s="12"/>
      <c r="M6" s="12"/>
      <c r="N6" s="12"/>
      <c r="O6" s="12"/>
      <c r="P6" s="12"/>
      <c r="Q6" s="207">
        <v>37.364409999999999</v>
      </c>
      <c r="R6" s="12"/>
      <c r="S6" s="12"/>
      <c r="T6" s="12"/>
      <c r="U6" s="12"/>
      <c r="V6" s="12"/>
      <c r="W6" s="12"/>
      <c r="X6" s="60">
        <v>0.45</v>
      </c>
      <c r="Y6" s="12"/>
      <c r="Z6" s="12"/>
      <c r="AA6" s="12"/>
      <c r="AB6" s="12"/>
      <c r="AC6" s="12"/>
      <c r="AD6" s="12"/>
      <c r="AE6" s="12"/>
      <c r="AF6" s="165">
        <v>257.85000000000002</v>
      </c>
      <c r="AG6" s="12"/>
      <c r="AH6" s="12"/>
      <c r="AI6" s="12"/>
      <c r="AJ6" s="12"/>
      <c r="AK6" s="12"/>
      <c r="AL6" s="12"/>
      <c r="AM6" s="175">
        <v>2845</v>
      </c>
      <c r="AN6" s="12"/>
      <c r="AO6" s="12"/>
      <c r="AP6" s="12"/>
      <c r="AQ6" s="12"/>
      <c r="AR6" s="12"/>
      <c r="AS6" s="12"/>
      <c r="AT6" s="12"/>
    </row>
    <row r="7" spans="2:46" ht="21.95" customHeight="1" x14ac:dyDescent="0.25">
      <c r="B7" s="76" t="s">
        <v>1</v>
      </c>
      <c r="C7" s="12"/>
      <c r="D7" s="12"/>
      <c r="E7" s="12"/>
      <c r="F7" s="12"/>
      <c r="G7" s="12"/>
      <c r="H7" s="12"/>
      <c r="I7" s="76" t="s">
        <v>2</v>
      </c>
      <c r="J7" s="12"/>
      <c r="K7" s="12"/>
      <c r="L7" s="12"/>
      <c r="M7" s="12"/>
      <c r="N7" s="12"/>
      <c r="O7" s="12"/>
      <c r="P7" s="12"/>
      <c r="Q7" s="76" t="s">
        <v>3</v>
      </c>
      <c r="R7" s="12"/>
      <c r="S7" s="12"/>
      <c r="T7" s="12"/>
      <c r="U7" s="12"/>
      <c r="V7" s="12"/>
      <c r="W7" s="12"/>
      <c r="X7" s="76" t="s">
        <v>4</v>
      </c>
      <c r="Y7" s="12"/>
      <c r="Z7" s="12"/>
      <c r="AA7" s="12"/>
      <c r="AB7" s="12"/>
      <c r="AC7" s="12"/>
      <c r="AD7" s="12"/>
      <c r="AE7" s="12"/>
      <c r="AF7" s="76" t="s">
        <v>5</v>
      </c>
      <c r="AG7" s="12"/>
      <c r="AH7" s="12"/>
      <c r="AI7" s="12"/>
      <c r="AJ7" s="12"/>
      <c r="AK7" s="12"/>
      <c r="AL7" s="12"/>
      <c r="AM7" s="76" t="s">
        <v>6</v>
      </c>
      <c r="AN7" s="12"/>
      <c r="AO7" s="12"/>
      <c r="AP7" s="12"/>
      <c r="AQ7" s="12"/>
      <c r="AR7" s="12"/>
      <c r="AS7" s="12"/>
      <c r="AT7" s="12"/>
    </row>
    <row r="8" spans="2:46" ht="9" customHeight="1" x14ac:dyDescent="0.25"/>
    <row r="24" spans="2:46" ht="18.95" customHeight="1" x14ac:dyDescent="0.25">
      <c r="B24" s="37" t="s">
        <v>7</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row>
    <row r="25" spans="2:46" ht="15.95" customHeight="1" x14ac:dyDescent="0.25">
      <c r="B25" s="71" t="s">
        <v>8</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5"/>
      <c r="AF25" s="71" t="s">
        <v>9</v>
      </c>
      <c r="AG25" s="14"/>
      <c r="AH25" s="14"/>
      <c r="AI25" s="14"/>
      <c r="AJ25" s="14"/>
      <c r="AK25" s="14"/>
      <c r="AL25" s="14"/>
      <c r="AM25" s="14"/>
      <c r="AN25" s="14"/>
      <c r="AO25" s="14"/>
      <c r="AP25" s="14"/>
      <c r="AQ25" s="14"/>
      <c r="AR25" s="14"/>
      <c r="AS25" s="14"/>
      <c r="AT25" s="15"/>
    </row>
    <row r="26" spans="2:46" ht="18" customHeight="1" x14ac:dyDescent="0.25">
      <c r="B26" s="69" t="s">
        <v>10</v>
      </c>
      <c r="C26" s="14"/>
      <c r="D26" s="14"/>
      <c r="E26" s="14"/>
      <c r="F26" s="14"/>
      <c r="G26" s="14"/>
      <c r="H26" s="15"/>
      <c r="I26" s="69" t="s">
        <v>11</v>
      </c>
      <c r="J26" s="14"/>
      <c r="K26" s="14"/>
      <c r="L26" s="14"/>
      <c r="M26" s="14"/>
      <c r="N26" s="14"/>
      <c r="O26" s="14"/>
      <c r="P26" s="15"/>
      <c r="Q26" s="69" t="s">
        <v>12</v>
      </c>
      <c r="R26" s="14"/>
      <c r="S26" s="14"/>
      <c r="T26" s="14"/>
      <c r="U26" s="14"/>
      <c r="V26" s="14"/>
      <c r="W26" s="15"/>
      <c r="X26" s="69" t="s">
        <v>13</v>
      </c>
      <c r="Y26" s="14"/>
      <c r="Z26" s="14"/>
      <c r="AA26" s="14"/>
      <c r="AB26" s="14"/>
      <c r="AC26" s="14"/>
      <c r="AD26" s="14"/>
      <c r="AE26" s="15"/>
      <c r="AF26" s="69" t="s">
        <v>13</v>
      </c>
      <c r="AG26" s="14"/>
      <c r="AH26" s="14"/>
      <c r="AI26" s="14"/>
      <c r="AJ26" s="14"/>
      <c r="AK26" s="14"/>
      <c r="AL26" s="15"/>
      <c r="AM26" s="69" t="s">
        <v>10</v>
      </c>
      <c r="AN26" s="14"/>
      <c r="AO26" s="14"/>
      <c r="AP26" s="14"/>
      <c r="AQ26" s="14"/>
      <c r="AR26" s="14"/>
      <c r="AS26" s="14"/>
      <c r="AT26" s="15"/>
    </row>
    <row r="27" spans="2:46" ht="12.95" customHeight="1" x14ac:dyDescent="0.25">
      <c r="B27" s="114">
        <v>0</v>
      </c>
      <c r="C27" s="14"/>
      <c r="D27" s="14"/>
      <c r="E27" s="14"/>
      <c r="F27" s="14"/>
      <c r="G27" s="14"/>
      <c r="H27" s="15"/>
      <c r="I27" s="199">
        <v>0</v>
      </c>
      <c r="J27" s="14"/>
      <c r="K27" s="14"/>
      <c r="L27" s="14"/>
      <c r="M27" s="14"/>
      <c r="N27" s="14"/>
      <c r="O27" s="14"/>
      <c r="P27" s="15"/>
      <c r="Q27" s="17">
        <v>0</v>
      </c>
      <c r="R27" s="14"/>
      <c r="S27" s="14"/>
      <c r="T27" s="14"/>
      <c r="U27" s="14"/>
      <c r="V27" s="14"/>
      <c r="W27" s="15"/>
      <c r="X27" s="105">
        <v>0</v>
      </c>
      <c r="Y27" s="14"/>
      <c r="Z27" s="14"/>
      <c r="AA27" s="14"/>
      <c r="AB27" s="14"/>
      <c r="AC27" s="14"/>
      <c r="AD27" s="14"/>
      <c r="AE27" s="15"/>
      <c r="AF27" s="96">
        <v>30000</v>
      </c>
      <c r="AG27" s="14"/>
      <c r="AH27" s="14"/>
      <c r="AI27" s="14"/>
      <c r="AJ27" s="14"/>
      <c r="AK27" s="14"/>
      <c r="AL27" s="15"/>
      <c r="AM27" s="194">
        <v>1120.932403601</v>
      </c>
      <c r="AN27" s="14"/>
      <c r="AO27" s="14"/>
      <c r="AP27" s="14"/>
      <c r="AQ27" s="14"/>
      <c r="AR27" s="14"/>
      <c r="AS27" s="14"/>
      <c r="AT27" s="15"/>
    </row>
    <row r="28" spans="2:46" ht="12.95" customHeight="1" x14ac:dyDescent="0.25">
      <c r="B28" s="40">
        <v>11.674303601</v>
      </c>
      <c r="C28" s="14"/>
      <c r="D28" s="14"/>
      <c r="E28" s="14"/>
      <c r="F28" s="14"/>
      <c r="G28" s="14"/>
      <c r="H28" s="15"/>
      <c r="I28" s="110">
        <v>1.1675036010000001E-2</v>
      </c>
      <c r="J28" s="14"/>
      <c r="K28" s="14"/>
      <c r="L28" s="14"/>
      <c r="M28" s="14"/>
      <c r="N28" s="14"/>
      <c r="O28" s="14"/>
      <c r="P28" s="15"/>
      <c r="Q28" s="204">
        <v>0.45000360099999998</v>
      </c>
      <c r="R28" s="14"/>
      <c r="S28" s="14"/>
      <c r="T28" s="14"/>
      <c r="U28" s="14"/>
      <c r="V28" s="14"/>
      <c r="W28" s="15"/>
      <c r="X28" s="77">
        <v>450</v>
      </c>
      <c r="Y28" s="14"/>
      <c r="Z28" s="14"/>
      <c r="AA28" s="14"/>
      <c r="AB28" s="14"/>
      <c r="AC28" s="14"/>
      <c r="AD28" s="14"/>
      <c r="AE28" s="15"/>
      <c r="AF28" s="197">
        <v>8000</v>
      </c>
      <c r="AG28" s="14"/>
      <c r="AH28" s="14"/>
      <c r="AI28" s="14"/>
      <c r="AJ28" s="14"/>
      <c r="AK28" s="14"/>
      <c r="AL28" s="15"/>
      <c r="AM28" s="210">
        <v>298.91540360099998</v>
      </c>
      <c r="AN28" s="14"/>
      <c r="AO28" s="14"/>
      <c r="AP28" s="14"/>
      <c r="AQ28" s="14"/>
      <c r="AR28" s="14"/>
      <c r="AS28" s="14"/>
      <c r="AT28" s="15"/>
    </row>
    <row r="29" spans="2:46" ht="12.95" customHeight="1" x14ac:dyDescent="0.25">
      <c r="B29" s="169">
        <v>13.653003601</v>
      </c>
      <c r="C29" s="14"/>
      <c r="D29" s="14"/>
      <c r="E29" s="14"/>
      <c r="F29" s="14"/>
      <c r="G29" s="14"/>
      <c r="H29" s="15"/>
      <c r="I29" s="139">
        <v>1.3653036009999999E-2</v>
      </c>
      <c r="J29" s="14"/>
      <c r="K29" s="14"/>
      <c r="L29" s="14"/>
      <c r="M29" s="14"/>
      <c r="N29" s="14"/>
      <c r="O29" s="14"/>
      <c r="P29" s="15"/>
      <c r="Q29" s="163">
        <v>0.497203601</v>
      </c>
      <c r="R29" s="14"/>
      <c r="S29" s="14"/>
      <c r="T29" s="14"/>
      <c r="U29" s="14"/>
      <c r="V29" s="14"/>
      <c r="W29" s="15"/>
      <c r="X29" s="184">
        <v>497</v>
      </c>
      <c r="Y29" s="14"/>
      <c r="Z29" s="14"/>
      <c r="AA29" s="14"/>
      <c r="AB29" s="14"/>
      <c r="AC29" s="14"/>
      <c r="AD29" s="14"/>
      <c r="AE29" s="15"/>
      <c r="AF29" s="206">
        <v>3000</v>
      </c>
      <c r="AG29" s="14"/>
      <c r="AH29" s="14"/>
      <c r="AI29" s="14"/>
      <c r="AJ29" s="14"/>
      <c r="AK29" s="14"/>
      <c r="AL29" s="15"/>
      <c r="AM29" s="49">
        <v>111.73470360100001</v>
      </c>
      <c r="AN29" s="14"/>
      <c r="AO29" s="14"/>
      <c r="AP29" s="14"/>
      <c r="AQ29" s="14"/>
      <c r="AR29" s="14"/>
      <c r="AS29" s="14"/>
      <c r="AT29" s="15"/>
    </row>
    <row r="30" spans="2:46" ht="12.95" customHeight="1" x14ac:dyDescent="0.25">
      <c r="B30" s="72">
        <v>16.034503601000001</v>
      </c>
      <c r="C30" s="14"/>
      <c r="D30" s="14"/>
      <c r="E30" s="14"/>
      <c r="F30" s="14"/>
      <c r="G30" s="14"/>
      <c r="H30" s="15"/>
      <c r="I30" s="215">
        <v>1.603503601E-2</v>
      </c>
      <c r="J30" s="14"/>
      <c r="K30" s="14"/>
      <c r="L30" s="14"/>
      <c r="M30" s="14"/>
      <c r="N30" s="14"/>
      <c r="O30" s="14"/>
      <c r="P30" s="15"/>
      <c r="Q30" s="93">
        <v>0.54940360099999996</v>
      </c>
      <c r="R30" s="14"/>
      <c r="S30" s="14"/>
      <c r="T30" s="14"/>
      <c r="U30" s="14"/>
      <c r="V30" s="14"/>
      <c r="W30" s="15"/>
      <c r="X30" s="111">
        <v>549</v>
      </c>
      <c r="Y30" s="14"/>
      <c r="Z30" s="14"/>
      <c r="AA30" s="14"/>
      <c r="AB30" s="14"/>
      <c r="AC30" s="14"/>
      <c r="AD30" s="14"/>
      <c r="AE30" s="15"/>
      <c r="AF30" s="47">
        <v>1500</v>
      </c>
      <c r="AG30" s="14"/>
      <c r="AH30" s="14"/>
      <c r="AI30" s="14"/>
      <c r="AJ30" s="14"/>
      <c r="AK30" s="14"/>
      <c r="AL30" s="15"/>
      <c r="AM30" s="129">
        <v>56.046603601000001</v>
      </c>
      <c r="AN30" s="14"/>
      <c r="AO30" s="14"/>
      <c r="AP30" s="14"/>
      <c r="AQ30" s="14"/>
      <c r="AR30" s="14"/>
      <c r="AS30" s="14"/>
      <c r="AT30" s="15"/>
    </row>
    <row r="31" spans="2:46" ht="12.95" customHeight="1" x14ac:dyDescent="0.25">
      <c r="B31" s="104">
        <v>18.679303601000001</v>
      </c>
      <c r="C31" s="14"/>
      <c r="D31" s="14"/>
      <c r="E31" s="14"/>
      <c r="F31" s="14"/>
      <c r="G31" s="14"/>
      <c r="H31" s="15"/>
      <c r="I31" s="141">
        <v>1.8678036009999999E-2</v>
      </c>
      <c r="J31" s="14"/>
      <c r="K31" s="14"/>
      <c r="L31" s="14"/>
      <c r="M31" s="14"/>
      <c r="N31" s="14"/>
      <c r="O31" s="14"/>
      <c r="P31" s="15"/>
      <c r="Q31" s="167">
        <v>0.60720360100000004</v>
      </c>
      <c r="R31" s="14"/>
      <c r="S31" s="14"/>
      <c r="T31" s="14"/>
      <c r="U31" s="14"/>
      <c r="V31" s="14"/>
      <c r="W31" s="15"/>
      <c r="X31" s="188">
        <v>607</v>
      </c>
      <c r="Y31" s="14"/>
      <c r="Z31" s="14"/>
      <c r="AA31" s="14"/>
      <c r="AB31" s="14"/>
      <c r="AC31" s="14"/>
      <c r="AD31" s="14"/>
      <c r="AE31" s="15"/>
      <c r="AF31" s="51">
        <v>1000</v>
      </c>
      <c r="AG31" s="14"/>
      <c r="AH31" s="14"/>
      <c r="AI31" s="14"/>
      <c r="AJ31" s="14"/>
      <c r="AK31" s="14"/>
      <c r="AL31" s="15"/>
      <c r="AM31" s="98">
        <v>37.015903600999998</v>
      </c>
      <c r="AN31" s="14"/>
      <c r="AO31" s="14"/>
      <c r="AP31" s="14"/>
      <c r="AQ31" s="14"/>
      <c r="AR31" s="14"/>
      <c r="AS31" s="14"/>
      <c r="AT31" s="15"/>
    </row>
    <row r="32" spans="2:46" ht="12.95" customHeight="1" x14ac:dyDescent="0.25">
      <c r="B32" s="108">
        <v>21.462503601000002</v>
      </c>
      <c r="C32" s="14"/>
      <c r="D32" s="14"/>
      <c r="E32" s="14"/>
      <c r="F32" s="14"/>
      <c r="G32" s="14"/>
      <c r="H32" s="15"/>
      <c r="I32" s="157">
        <v>2.146403601E-2</v>
      </c>
      <c r="J32" s="14"/>
      <c r="K32" s="14"/>
      <c r="L32" s="14"/>
      <c r="M32" s="14"/>
      <c r="N32" s="14"/>
      <c r="O32" s="14"/>
      <c r="P32" s="15"/>
      <c r="Q32" s="180">
        <v>0.67070360100000004</v>
      </c>
      <c r="R32" s="14"/>
      <c r="S32" s="14"/>
      <c r="T32" s="14"/>
      <c r="U32" s="14"/>
      <c r="V32" s="14"/>
      <c r="W32" s="15"/>
      <c r="X32" s="156">
        <v>671</v>
      </c>
      <c r="Y32" s="14"/>
      <c r="Z32" s="14"/>
      <c r="AA32" s="14"/>
      <c r="AB32" s="14"/>
      <c r="AC32" s="14"/>
      <c r="AD32" s="14"/>
      <c r="AE32" s="15"/>
      <c r="AF32" s="126">
        <v>905</v>
      </c>
      <c r="AG32" s="14"/>
      <c r="AH32" s="14"/>
      <c r="AI32" s="14"/>
      <c r="AJ32" s="14"/>
      <c r="AK32" s="14"/>
      <c r="AL32" s="15"/>
      <c r="AM32" s="130">
        <v>32.104103600999998</v>
      </c>
      <c r="AN32" s="14"/>
      <c r="AO32" s="14"/>
      <c r="AP32" s="14"/>
      <c r="AQ32" s="14"/>
      <c r="AR32" s="14"/>
      <c r="AS32" s="14"/>
      <c r="AT32" s="15"/>
    </row>
    <row r="33" spans="2:46" ht="12.95" customHeight="1" x14ac:dyDescent="0.25">
      <c r="B33" s="33">
        <v>24.479903601</v>
      </c>
      <c r="C33" s="14"/>
      <c r="D33" s="14"/>
      <c r="E33" s="14"/>
      <c r="F33" s="14"/>
      <c r="G33" s="14"/>
      <c r="H33" s="15"/>
      <c r="I33" s="211">
        <v>2.4481036009999999E-2</v>
      </c>
      <c r="J33" s="14"/>
      <c r="K33" s="14"/>
      <c r="L33" s="14"/>
      <c r="M33" s="14"/>
      <c r="N33" s="14"/>
      <c r="O33" s="14"/>
      <c r="P33" s="15"/>
      <c r="Q33" s="149">
        <v>0.74130360100000003</v>
      </c>
      <c r="R33" s="14"/>
      <c r="S33" s="14"/>
      <c r="T33" s="14"/>
      <c r="U33" s="14"/>
      <c r="V33" s="14"/>
      <c r="W33" s="15"/>
      <c r="X33" s="117">
        <v>741</v>
      </c>
      <c r="Y33" s="14"/>
      <c r="Z33" s="14"/>
      <c r="AA33" s="14"/>
      <c r="AB33" s="14"/>
      <c r="AC33" s="14"/>
      <c r="AD33" s="14"/>
      <c r="AE33" s="15"/>
      <c r="AF33" s="160">
        <v>819</v>
      </c>
      <c r="AG33" s="14"/>
      <c r="AH33" s="14"/>
      <c r="AI33" s="14"/>
      <c r="AJ33" s="14"/>
      <c r="AK33" s="14"/>
      <c r="AL33" s="15"/>
      <c r="AM33" s="70">
        <v>28.001203601</v>
      </c>
      <c r="AN33" s="14"/>
      <c r="AO33" s="14"/>
      <c r="AP33" s="14"/>
      <c r="AQ33" s="14"/>
      <c r="AR33" s="14"/>
      <c r="AS33" s="14"/>
      <c r="AT33" s="15"/>
    </row>
    <row r="34" spans="2:46" ht="12.95" customHeight="1" x14ac:dyDescent="0.25">
      <c r="B34" s="70">
        <v>28.001203601</v>
      </c>
      <c r="C34" s="14"/>
      <c r="D34" s="14"/>
      <c r="E34" s="14"/>
      <c r="F34" s="14"/>
      <c r="G34" s="14"/>
      <c r="H34" s="15"/>
      <c r="I34" s="13">
        <v>2.8002036009999998E-2</v>
      </c>
      <c r="J34" s="14"/>
      <c r="K34" s="14"/>
      <c r="L34" s="14"/>
      <c r="M34" s="14"/>
      <c r="N34" s="14"/>
      <c r="O34" s="14"/>
      <c r="P34" s="15"/>
      <c r="Q34" s="86">
        <v>0.81900360100000003</v>
      </c>
      <c r="R34" s="14"/>
      <c r="S34" s="14"/>
      <c r="T34" s="14"/>
      <c r="U34" s="14"/>
      <c r="V34" s="14"/>
      <c r="W34" s="15"/>
      <c r="X34" s="160">
        <v>819</v>
      </c>
      <c r="Y34" s="14"/>
      <c r="Z34" s="14"/>
      <c r="AA34" s="14"/>
      <c r="AB34" s="14"/>
      <c r="AC34" s="14"/>
      <c r="AD34" s="14"/>
      <c r="AE34" s="15"/>
      <c r="AF34" s="117">
        <v>741</v>
      </c>
      <c r="AG34" s="14"/>
      <c r="AH34" s="14"/>
      <c r="AI34" s="14"/>
      <c r="AJ34" s="14"/>
      <c r="AK34" s="14"/>
      <c r="AL34" s="15"/>
      <c r="AM34" s="33">
        <v>24.479903601</v>
      </c>
      <c r="AN34" s="14"/>
      <c r="AO34" s="14"/>
      <c r="AP34" s="14"/>
      <c r="AQ34" s="14"/>
      <c r="AR34" s="14"/>
      <c r="AS34" s="14"/>
      <c r="AT34" s="15"/>
    </row>
    <row r="35" spans="2:46" ht="12.95" customHeight="1" x14ac:dyDescent="0.25">
      <c r="B35" s="130">
        <v>32.104103600999998</v>
      </c>
      <c r="C35" s="14"/>
      <c r="D35" s="14"/>
      <c r="E35" s="14"/>
      <c r="F35" s="14"/>
      <c r="G35" s="14"/>
      <c r="H35" s="15"/>
      <c r="I35" s="212">
        <v>3.2104036010000003E-2</v>
      </c>
      <c r="J35" s="14"/>
      <c r="K35" s="14"/>
      <c r="L35" s="14"/>
      <c r="M35" s="14"/>
      <c r="N35" s="14"/>
      <c r="O35" s="14"/>
      <c r="P35" s="15"/>
      <c r="Q35" s="161">
        <v>0.90510360099999998</v>
      </c>
      <c r="R35" s="14"/>
      <c r="S35" s="14"/>
      <c r="T35" s="14"/>
      <c r="U35" s="14"/>
      <c r="V35" s="14"/>
      <c r="W35" s="15"/>
      <c r="X35" s="126">
        <v>905</v>
      </c>
      <c r="Y35" s="14"/>
      <c r="Z35" s="14"/>
      <c r="AA35" s="14"/>
      <c r="AB35" s="14"/>
      <c r="AC35" s="14"/>
      <c r="AD35" s="14"/>
      <c r="AE35" s="15"/>
      <c r="AF35" s="156">
        <v>671</v>
      </c>
      <c r="AG35" s="14"/>
      <c r="AH35" s="14"/>
      <c r="AI35" s="14"/>
      <c r="AJ35" s="14"/>
      <c r="AK35" s="14"/>
      <c r="AL35" s="15"/>
      <c r="AM35" s="108">
        <v>21.462503601000002</v>
      </c>
      <c r="AN35" s="14"/>
      <c r="AO35" s="14"/>
      <c r="AP35" s="14"/>
      <c r="AQ35" s="14"/>
      <c r="AR35" s="14"/>
      <c r="AS35" s="14"/>
      <c r="AT35" s="15"/>
    </row>
    <row r="36" spans="2:46" ht="12.95" customHeight="1" x14ac:dyDescent="0.25">
      <c r="B36" s="98">
        <v>37.015903600999998</v>
      </c>
      <c r="C36" s="14"/>
      <c r="D36" s="14"/>
      <c r="E36" s="14"/>
      <c r="F36" s="14"/>
      <c r="G36" s="14"/>
      <c r="H36" s="15"/>
      <c r="I36" s="25">
        <v>3.7017036009999997E-2</v>
      </c>
      <c r="J36" s="14"/>
      <c r="K36" s="14"/>
      <c r="L36" s="14"/>
      <c r="M36" s="14"/>
      <c r="N36" s="14"/>
      <c r="O36" s="14"/>
      <c r="P36" s="15"/>
      <c r="Q36" s="91">
        <v>1</v>
      </c>
      <c r="R36" s="14"/>
      <c r="S36" s="14"/>
      <c r="T36" s="14"/>
      <c r="U36" s="14"/>
      <c r="V36" s="14"/>
      <c r="W36" s="15"/>
      <c r="X36" s="51">
        <v>1000</v>
      </c>
      <c r="Y36" s="14"/>
      <c r="Z36" s="14"/>
      <c r="AA36" s="14"/>
      <c r="AB36" s="14"/>
      <c r="AC36" s="14"/>
      <c r="AD36" s="14"/>
      <c r="AE36" s="15"/>
      <c r="AF36" s="188">
        <v>607</v>
      </c>
      <c r="AG36" s="14"/>
      <c r="AH36" s="14"/>
      <c r="AI36" s="14"/>
      <c r="AJ36" s="14"/>
      <c r="AK36" s="14"/>
      <c r="AL36" s="15"/>
      <c r="AM36" s="104">
        <v>18.679303601000001</v>
      </c>
      <c r="AN36" s="14"/>
      <c r="AO36" s="14"/>
      <c r="AP36" s="14"/>
      <c r="AQ36" s="14"/>
      <c r="AR36" s="14"/>
      <c r="AS36" s="14"/>
      <c r="AT36" s="15"/>
    </row>
    <row r="37" spans="2:46" ht="12.95" customHeight="1" x14ac:dyDescent="0.25">
      <c r="B37" s="129">
        <v>56.046603601000001</v>
      </c>
      <c r="C37" s="14"/>
      <c r="D37" s="14"/>
      <c r="E37" s="14"/>
      <c r="F37" s="14"/>
      <c r="G37" s="14"/>
      <c r="H37" s="15"/>
      <c r="I37" s="198">
        <v>5.6048036010000003E-2</v>
      </c>
      <c r="J37" s="14"/>
      <c r="K37" s="14"/>
      <c r="L37" s="14"/>
      <c r="M37" s="14"/>
      <c r="N37" s="14"/>
      <c r="O37" s="14"/>
      <c r="P37" s="15"/>
      <c r="Q37" s="39">
        <v>1.500103601</v>
      </c>
      <c r="R37" s="14"/>
      <c r="S37" s="14"/>
      <c r="T37" s="14"/>
      <c r="U37" s="14"/>
      <c r="V37" s="14"/>
      <c r="W37" s="15"/>
      <c r="X37" s="47">
        <v>1500</v>
      </c>
      <c r="Y37" s="14"/>
      <c r="Z37" s="14"/>
      <c r="AA37" s="14"/>
      <c r="AB37" s="14"/>
      <c r="AC37" s="14"/>
      <c r="AD37" s="14"/>
      <c r="AE37" s="15"/>
      <c r="AF37" s="111">
        <v>549</v>
      </c>
      <c r="AG37" s="14"/>
      <c r="AH37" s="14"/>
      <c r="AI37" s="14"/>
      <c r="AJ37" s="14"/>
      <c r="AK37" s="14"/>
      <c r="AL37" s="15"/>
      <c r="AM37" s="72">
        <v>16.034503601000001</v>
      </c>
      <c r="AN37" s="14"/>
      <c r="AO37" s="14"/>
      <c r="AP37" s="14"/>
      <c r="AQ37" s="14"/>
      <c r="AR37" s="14"/>
      <c r="AS37" s="14"/>
      <c r="AT37" s="15"/>
    </row>
    <row r="38" spans="2:46" ht="12.95" customHeight="1" x14ac:dyDescent="0.25">
      <c r="B38" s="49">
        <v>111.73470360100001</v>
      </c>
      <c r="C38" s="14"/>
      <c r="D38" s="14"/>
      <c r="E38" s="14"/>
      <c r="F38" s="14"/>
      <c r="G38" s="14"/>
      <c r="H38" s="15"/>
      <c r="I38" s="166">
        <v>0.11173503601</v>
      </c>
      <c r="J38" s="14"/>
      <c r="K38" s="14"/>
      <c r="L38" s="14"/>
      <c r="M38" s="14"/>
      <c r="N38" s="14"/>
      <c r="O38" s="14"/>
      <c r="P38" s="15"/>
      <c r="Q38" s="44">
        <v>3.0001036010000002</v>
      </c>
      <c r="R38" s="14"/>
      <c r="S38" s="14"/>
      <c r="T38" s="14"/>
      <c r="U38" s="14"/>
      <c r="V38" s="14"/>
      <c r="W38" s="15"/>
      <c r="X38" s="206">
        <v>3000</v>
      </c>
      <c r="Y38" s="14"/>
      <c r="Z38" s="14"/>
      <c r="AA38" s="14"/>
      <c r="AB38" s="14"/>
      <c r="AC38" s="14"/>
      <c r="AD38" s="14"/>
      <c r="AE38" s="15"/>
      <c r="AF38" s="184">
        <v>497</v>
      </c>
      <c r="AG38" s="14"/>
      <c r="AH38" s="14"/>
      <c r="AI38" s="14"/>
      <c r="AJ38" s="14"/>
      <c r="AK38" s="14"/>
      <c r="AL38" s="15"/>
      <c r="AM38" s="169">
        <v>13.653003601</v>
      </c>
      <c r="AN38" s="14"/>
      <c r="AO38" s="14"/>
      <c r="AP38" s="14"/>
      <c r="AQ38" s="14"/>
      <c r="AR38" s="14"/>
      <c r="AS38" s="14"/>
      <c r="AT38" s="15"/>
    </row>
    <row r="39" spans="2:46" ht="12.95" customHeight="1" x14ac:dyDescent="0.25">
      <c r="B39" s="210">
        <v>298.91540360099998</v>
      </c>
      <c r="C39" s="14"/>
      <c r="D39" s="14"/>
      <c r="E39" s="14"/>
      <c r="F39" s="14"/>
      <c r="G39" s="14"/>
      <c r="H39" s="15"/>
      <c r="I39" s="65">
        <v>0.29891503601000002</v>
      </c>
      <c r="J39" s="14"/>
      <c r="K39" s="14"/>
      <c r="L39" s="14"/>
      <c r="M39" s="14"/>
      <c r="N39" s="14"/>
      <c r="O39" s="14"/>
      <c r="P39" s="15"/>
      <c r="Q39" s="116">
        <v>8.0001036009999993</v>
      </c>
      <c r="R39" s="14"/>
      <c r="S39" s="14"/>
      <c r="T39" s="14"/>
      <c r="U39" s="14"/>
      <c r="V39" s="14"/>
      <c r="W39" s="15"/>
      <c r="X39" s="197">
        <v>8000</v>
      </c>
      <c r="Y39" s="14"/>
      <c r="Z39" s="14"/>
      <c r="AA39" s="14"/>
      <c r="AB39" s="14"/>
      <c r="AC39" s="14"/>
      <c r="AD39" s="14"/>
      <c r="AE39" s="15"/>
      <c r="AF39" s="77">
        <v>450</v>
      </c>
      <c r="AG39" s="14"/>
      <c r="AH39" s="14"/>
      <c r="AI39" s="14"/>
      <c r="AJ39" s="14"/>
      <c r="AK39" s="14"/>
      <c r="AL39" s="15"/>
      <c r="AM39" s="40">
        <v>11.674303601</v>
      </c>
      <c r="AN39" s="14"/>
      <c r="AO39" s="14"/>
      <c r="AP39" s="14"/>
      <c r="AQ39" s="14"/>
      <c r="AR39" s="14"/>
      <c r="AS39" s="14"/>
      <c r="AT39" s="15"/>
    </row>
    <row r="40" spans="2:46" ht="12.95" customHeight="1" x14ac:dyDescent="0.25">
      <c r="B40" s="194">
        <v>1120.932403601</v>
      </c>
      <c r="C40" s="14"/>
      <c r="D40" s="14"/>
      <c r="E40" s="14"/>
      <c r="F40" s="14"/>
      <c r="G40" s="14"/>
      <c r="H40" s="15"/>
      <c r="I40" s="171">
        <v>1.1209320360099999</v>
      </c>
      <c r="J40" s="14"/>
      <c r="K40" s="14"/>
      <c r="L40" s="14"/>
      <c r="M40" s="14"/>
      <c r="N40" s="14"/>
      <c r="O40" s="14"/>
      <c r="P40" s="15"/>
      <c r="Q40" s="46">
        <v>30.000003601</v>
      </c>
      <c r="R40" s="14"/>
      <c r="S40" s="14"/>
      <c r="T40" s="14"/>
      <c r="U40" s="14"/>
      <c r="V40" s="14"/>
      <c r="W40" s="15"/>
      <c r="X40" s="96">
        <v>30000</v>
      </c>
      <c r="Y40" s="14"/>
      <c r="Z40" s="14"/>
      <c r="AA40" s="14"/>
      <c r="AB40" s="14"/>
      <c r="AC40" s="14"/>
      <c r="AD40" s="14"/>
      <c r="AE40" s="15"/>
      <c r="AF40" s="105">
        <v>0</v>
      </c>
      <c r="AG40" s="14"/>
      <c r="AH40" s="14"/>
      <c r="AI40" s="14"/>
      <c r="AJ40" s="14"/>
      <c r="AK40" s="14"/>
      <c r="AL40" s="15"/>
      <c r="AM40" s="114">
        <v>0</v>
      </c>
      <c r="AN40" s="14"/>
      <c r="AO40" s="14"/>
      <c r="AP40" s="14"/>
      <c r="AQ40" s="14"/>
      <c r="AR40" s="14"/>
      <c r="AS40" s="14"/>
      <c r="AT40" s="15"/>
    </row>
    <row r="41" spans="2:46" ht="9" customHeight="1" x14ac:dyDescent="0.25"/>
    <row r="42" spans="2:46" ht="18.95" customHeight="1" x14ac:dyDescent="0.25">
      <c r="B42" s="37" t="s">
        <v>14</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row>
    <row r="43" spans="2:46" ht="24" customHeight="1" x14ac:dyDescent="0.25">
      <c r="B43" s="78" t="s">
        <v>15</v>
      </c>
      <c r="C43" s="14"/>
      <c r="D43" s="14"/>
      <c r="E43" s="14"/>
      <c r="F43" s="14"/>
      <c r="G43" s="14"/>
      <c r="H43" s="15"/>
      <c r="I43" s="78" t="s">
        <v>3</v>
      </c>
      <c r="J43" s="14"/>
      <c r="K43" s="14"/>
      <c r="L43" s="14"/>
      <c r="M43" s="14"/>
      <c r="N43" s="14"/>
      <c r="O43" s="14"/>
      <c r="P43" s="15"/>
      <c r="Q43" s="78" t="s">
        <v>4</v>
      </c>
      <c r="R43" s="14"/>
      <c r="S43" s="14"/>
      <c r="T43" s="14"/>
      <c r="U43" s="14"/>
      <c r="V43" s="14"/>
      <c r="W43" s="15"/>
      <c r="X43" s="78" t="s">
        <v>16</v>
      </c>
      <c r="Y43" s="14"/>
      <c r="Z43" s="14"/>
      <c r="AA43" s="14"/>
      <c r="AB43" s="14"/>
      <c r="AC43" s="14"/>
      <c r="AD43" s="14"/>
      <c r="AE43" s="15"/>
      <c r="AF43" s="78" t="s">
        <v>17</v>
      </c>
      <c r="AG43" s="14"/>
      <c r="AH43" s="14"/>
      <c r="AI43" s="14"/>
      <c r="AJ43" s="14"/>
      <c r="AK43" s="14"/>
      <c r="AL43" s="15"/>
      <c r="AM43" s="78" t="s">
        <v>18</v>
      </c>
      <c r="AN43" s="14"/>
      <c r="AO43" s="14"/>
      <c r="AP43" s="14"/>
      <c r="AQ43" s="14"/>
      <c r="AR43" s="14"/>
      <c r="AS43" s="14"/>
      <c r="AT43" s="15"/>
    </row>
    <row r="44" spans="2:46" ht="20.100000000000001" customHeight="1" x14ac:dyDescent="0.25">
      <c r="B44" s="128">
        <v>3047.7</v>
      </c>
      <c r="C44" s="14"/>
      <c r="D44" s="14"/>
      <c r="E44" s="14"/>
      <c r="F44" s="14"/>
      <c r="G44" s="14"/>
      <c r="H44" s="15"/>
      <c r="I44" s="154">
        <v>37.364409999999999</v>
      </c>
      <c r="J44" s="14"/>
      <c r="K44" s="14"/>
      <c r="L44" s="14"/>
      <c r="M44" s="14"/>
      <c r="N44" s="14"/>
      <c r="O44" s="14"/>
      <c r="P44" s="15"/>
      <c r="Q44" s="214">
        <v>0.45</v>
      </c>
      <c r="R44" s="14"/>
      <c r="S44" s="14"/>
      <c r="T44" s="14"/>
      <c r="U44" s="14"/>
      <c r="V44" s="14"/>
      <c r="W44" s="15"/>
      <c r="X44" s="193">
        <v>650</v>
      </c>
      <c r="Y44" s="14"/>
      <c r="Z44" s="14"/>
      <c r="AA44" s="14"/>
      <c r="AB44" s="14"/>
      <c r="AC44" s="14"/>
      <c r="AD44" s="14"/>
      <c r="AE44" s="15"/>
      <c r="AF44" s="158">
        <f>X44/3047.7</f>
        <v>0.21327558486727696</v>
      </c>
      <c r="AG44" s="14"/>
      <c r="AH44" s="14"/>
      <c r="AI44" s="14"/>
      <c r="AJ44" s="14"/>
      <c r="AK44" s="14"/>
      <c r="AL44" s="15"/>
      <c r="AM44" s="158">
        <f>3047.7/X44</f>
        <v>4.6887692307692301</v>
      </c>
      <c r="AN44" s="14"/>
      <c r="AO44" s="14"/>
      <c r="AP44" s="14"/>
      <c r="AQ44" s="14"/>
      <c r="AR44" s="14"/>
      <c r="AS44" s="14"/>
      <c r="AT44" s="15"/>
    </row>
    <row r="45" spans="2:46" ht="9" customHeight="1" x14ac:dyDescent="0.25"/>
    <row r="46" spans="2:46" ht="18.95" customHeight="1" x14ac:dyDescent="0.25">
      <c r="B46" s="37" t="s">
        <v>19</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row>
    <row r="47" spans="2:46" ht="15.95" customHeight="1" x14ac:dyDescent="0.25">
      <c r="B47" s="112" t="s">
        <v>20</v>
      </c>
      <c r="C47" s="14"/>
      <c r="D47" s="14"/>
      <c r="E47" s="14"/>
      <c r="F47" s="14"/>
      <c r="G47" s="14"/>
      <c r="H47" s="14"/>
      <c r="I47" s="14"/>
      <c r="J47" s="14"/>
      <c r="K47" s="14"/>
      <c r="L47" s="14"/>
      <c r="M47" s="14"/>
      <c r="N47" s="14"/>
      <c r="O47" s="14"/>
      <c r="P47" s="14"/>
      <c r="Q47" s="14"/>
      <c r="R47" s="14"/>
      <c r="S47" s="14"/>
      <c r="T47" s="14"/>
      <c r="U47" s="14"/>
      <c r="V47" s="14"/>
      <c r="W47" s="15"/>
      <c r="Y47" s="112" t="s">
        <v>21</v>
      </c>
      <c r="Z47" s="14"/>
      <c r="AA47" s="14"/>
      <c r="AB47" s="14"/>
      <c r="AC47" s="14"/>
      <c r="AD47" s="14"/>
      <c r="AE47" s="14"/>
      <c r="AF47" s="14"/>
      <c r="AG47" s="14"/>
      <c r="AH47" s="14"/>
      <c r="AI47" s="14"/>
      <c r="AJ47" s="14"/>
      <c r="AK47" s="14"/>
      <c r="AL47" s="14"/>
      <c r="AM47" s="14"/>
      <c r="AN47" s="14"/>
      <c r="AO47" s="14"/>
      <c r="AP47" s="14"/>
      <c r="AQ47" s="14"/>
      <c r="AR47" s="14"/>
      <c r="AS47" s="14"/>
      <c r="AT47" s="15"/>
    </row>
    <row r="48" spans="2:46" ht="15" customHeight="1" x14ac:dyDescent="0.25">
      <c r="B48" s="38" t="s">
        <v>22</v>
      </c>
      <c r="C48" s="15"/>
      <c r="D48" s="38" t="s">
        <v>23</v>
      </c>
      <c r="E48" s="15"/>
      <c r="F48" s="38" t="s">
        <v>24</v>
      </c>
      <c r="G48" s="15"/>
      <c r="H48" s="38" t="s">
        <v>25</v>
      </c>
      <c r="I48" s="15"/>
      <c r="J48" s="38" t="s">
        <v>26</v>
      </c>
      <c r="K48" s="15"/>
      <c r="L48" s="38" t="s">
        <v>27</v>
      </c>
      <c r="M48" s="15"/>
      <c r="N48" s="38" t="s">
        <v>28</v>
      </c>
      <c r="O48" s="15"/>
      <c r="P48" s="38" t="s">
        <v>29</v>
      </c>
      <c r="Q48" s="15"/>
      <c r="R48" s="38" t="s">
        <v>30</v>
      </c>
      <c r="S48" s="15"/>
      <c r="T48" s="38" t="s">
        <v>31</v>
      </c>
      <c r="U48" s="15"/>
      <c r="V48" s="38" t="s">
        <v>32</v>
      </c>
      <c r="W48" s="15"/>
      <c r="Y48" s="38" t="s">
        <v>33</v>
      </c>
      <c r="Z48" s="15"/>
      <c r="AA48" s="38" t="s">
        <v>22</v>
      </c>
      <c r="AB48" s="14"/>
      <c r="AC48" s="15"/>
      <c r="AD48" s="38" t="s">
        <v>24</v>
      </c>
      <c r="AE48" s="14"/>
      <c r="AF48" s="15"/>
      <c r="AG48" s="38" t="s">
        <v>26</v>
      </c>
      <c r="AH48" s="14"/>
      <c r="AI48" s="15"/>
      <c r="AJ48" s="38" t="s">
        <v>28</v>
      </c>
      <c r="AK48" s="15"/>
      <c r="AL48" s="38" t="s">
        <v>30</v>
      </c>
      <c r="AM48" s="14"/>
      <c r="AN48" s="15"/>
      <c r="AO48" s="38" t="s">
        <v>31</v>
      </c>
      <c r="AP48" s="14"/>
      <c r="AQ48" s="15"/>
      <c r="AR48" s="38" t="s">
        <v>32</v>
      </c>
      <c r="AS48" s="14"/>
      <c r="AT48" s="15"/>
    </row>
    <row r="49" spans="2:46" ht="15" customHeight="1" x14ac:dyDescent="0.25">
      <c r="B49" s="124">
        <v>2.1581903600999999</v>
      </c>
      <c r="C49" s="15"/>
      <c r="D49" s="250">
        <v>1.9729503601</v>
      </c>
      <c r="E49" s="15"/>
      <c r="F49" s="249">
        <v>1.7877003601000001</v>
      </c>
      <c r="G49" s="15"/>
      <c r="H49" s="241">
        <v>1.6540603600999999</v>
      </c>
      <c r="I49" s="15"/>
      <c r="J49" s="242">
        <v>1.5204103601000001</v>
      </c>
      <c r="K49" s="15"/>
      <c r="L49" s="287">
        <v>1.2146503601</v>
      </c>
      <c r="M49" s="15"/>
      <c r="N49" s="270">
        <v>0.9945203601</v>
      </c>
      <c r="O49" s="15"/>
      <c r="P49" s="262">
        <v>0.84316036009999995</v>
      </c>
      <c r="Q49" s="15"/>
      <c r="R49" s="285">
        <v>0.72275036010000004</v>
      </c>
      <c r="S49" s="15"/>
      <c r="T49" s="286">
        <v>0.51568036009999996</v>
      </c>
      <c r="U49" s="15"/>
      <c r="V49" s="81">
        <v>0.37911036009999999</v>
      </c>
      <c r="W49" s="15"/>
      <c r="Y49" s="124">
        <v>2.6997203601000002</v>
      </c>
      <c r="Z49" s="15"/>
      <c r="AA49" s="227">
        <v>2.1581903600999999</v>
      </c>
      <c r="AB49" s="14"/>
      <c r="AC49" s="15"/>
      <c r="AD49" s="233">
        <v>1.7877003601000001</v>
      </c>
      <c r="AE49" s="14"/>
      <c r="AF49" s="15"/>
      <c r="AG49" s="247">
        <v>1.5204103601000001</v>
      </c>
      <c r="AH49" s="14"/>
      <c r="AI49" s="15"/>
      <c r="AJ49" s="262">
        <v>0.9945203601</v>
      </c>
      <c r="AK49" s="15"/>
      <c r="AL49" s="272">
        <v>0.72275036010000004</v>
      </c>
      <c r="AM49" s="14"/>
      <c r="AN49" s="15"/>
      <c r="AO49" s="162">
        <v>0.51568036009999996</v>
      </c>
      <c r="AP49" s="14"/>
      <c r="AQ49" s="15"/>
      <c r="AR49" s="81">
        <v>0.37911036009999999</v>
      </c>
      <c r="AS49" s="14"/>
      <c r="AT49" s="15"/>
    </row>
    <row r="50" spans="2:46" ht="9" customHeight="1" x14ac:dyDescent="0.25"/>
    <row r="51" spans="2:46" ht="18.95" customHeight="1" x14ac:dyDescent="0.25">
      <c r="B51" s="37" t="s">
        <v>34</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2:46" ht="15.95" customHeight="1" x14ac:dyDescent="0.25">
      <c r="B52" s="112" t="s">
        <v>35</v>
      </c>
      <c r="C52" s="14"/>
      <c r="D52" s="14"/>
      <c r="E52" s="14"/>
      <c r="F52" s="14"/>
      <c r="G52" s="14"/>
      <c r="H52" s="14"/>
      <c r="I52" s="14"/>
      <c r="J52" s="14"/>
      <c r="K52" s="14"/>
      <c r="L52" s="14"/>
      <c r="M52" s="14"/>
      <c r="N52" s="14"/>
      <c r="O52" s="14"/>
      <c r="P52" s="14"/>
      <c r="Q52" s="14"/>
      <c r="R52" s="14"/>
      <c r="S52" s="14"/>
      <c r="T52" s="14"/>
      <c r="U52" s="14"/>
      <c r="V52" s="14"/>
      <c r="W52" s="15"/>
      <c r="Y52" s="112" t="s">
        <v>36</v>
      </c>
      <c r="Z52" s="14"/>
      <c r="AA52" s="14"/>
      <c r="AB52" s="14"/>
      <c r="AC52" s="14"/>
      <c r="AD52" s="14"/>
      <c r="AE52" s="14"/>
      <c r="AF52" s="14"/>
      <c r="AG52" s="14"/>
      <c r="AH52" s="14"/>
      <c r="AI52" s="14"/>
      <c r="AJ52" s="14"/>
      <c r="AK52" s="14"/>
      <c r="AL52" s="14"/>
      <c r="AM52" s="14"/>
      <c r="AN52" s="14"/>
      <c r="AO52" s="14"/>
      <c r="AP52" s="14"/>
      <c r="AQ52" s="14"/>
      <c r="AR52" s="14"/>
      <c r="AS52" s="14"/>
      <c r="AT52" s="15"/>
    </row>
    <row r="53" spans="2:46" ht="15" customHeight="1" x14ac:dyDescent="0.25">
      <c r="B53" s="20" t="s">
        <v>37</v>
      </c>
      <c r="C53" s="14"/>
      <c r="D53" s="14"/>
      <c r="E53" s="15"/>
      <c r="F53" s="38" t="s">
        <v>33</v>
      </c>
      <c r="G53" s="15"/>
      <c r="H53" s="38" t="s">
        <v>38</v>
      </c>
      <c r="I53" s="15"/>
      <c r="J53" s="38" t="s">
        <v>39</v>
      </c>
      <c r="K53" s="15"/>
      <c r="L53" s="38" t="s">
        <v>24</v>
      </c>
      <c r="M53" s="15"/>
      <c r="N53" s="38" t="s">
        <v>26</v>
      </c>
      <c r="O53" s="15"/>
      <c r="P53" s="38" t="s">
        <v>40</v>
      </c>
      <c r="Q53" s="15"/>
      <c r="R53" s="38" t="s">
        <v>41</v>
      </c>
      <c r="S53" s="15"/>
      <c r="T53" s="38" t="s">
        <v>42</v>
      </c>
      <c r="U53" s="15"/>
      <c r="V53" s="38" t="s">
        <v>32</v>
      </c>
      <c r="W53" s="15"/>
      <c r="Y53" s="20" t="s">
        <v>37</v>
      </c>
      <c r="Z53" s="14"/>
      <c r="AA53" s="14"/>
      <c r="AB53" s="15"/>
      <c r="AC53" s="38" t="s">
        <v>33</v>
      </c>
      <c r="AD53" s="15"/>
      <c r="AE53" s="38" t="s">
        <v>22</v>
      </c>
      <c r="AF53" s="15"/>
      <c r="AG53" s="38" t="s">
        <v>24</v>
      </c>
      <c r="AH53" s="15"/>
      <c r="AI53" s="38" t="s">
        <v>26</v>
      </c>
      <c r="AJ53" s="15"/>
      <c r="AK53" s="38" t="s">
        <v>27</v>
      </c>
      <c r="AL53" s="15"/>
      <c r="AM53" s="38" t="s">
        <v>43</v>
      </c>
      <c r="AN53" s="15"/>
      <c r="AO53" s="38" t="s">
        <v>44</v>
      </c>
      <c r="AP53" s="15"/>
      <c r="AQ53" s="38" t="s">
        <v>45</v>
      </c>
      <c r="AR53" s="15"/>
      <c r="AS53" s="38" t="s">
        <v>32</v>
      </c>
      <c r="AT53" s="15"/>
    </row>
    <row r="54" spans="2:46" ht="13.5" customHeight="1" x14ac:dyDescent="0.25">
      <c r="B54" s="35" t="s">
        <v>46</v>
      </c>
      <c r="C54" s="14"/>
      <c r="D54" s="14"/>
      <c r="E54" s="15"/>
      <c r="F54" s="31">
        <v>2.6997203601000002</v>
      </c>
      <c r="G54" s="15"/>
      <c r="H54" s="79">
        <v>2.3748103601000001</v>
      </c>
      <c r="I54" s="15"/>
      <c r="J54" s="195">
        <v>2.0470403601</v>
      </c>
      <c r="K54" s="15"/>
      <c r="L54" s="181">
        <v>1.7877003601000001</v>
      </c>
      <c r="M54" s="15"/>
      <c r="N54" s="109">
        <v>1.5204103601000001</v>
      </c>
      <c r="O54" s="15"/>
      <c r="P54" s="61">
        <v>1.0165203600999999</v>
      </c>
      <c r="Q54" s="15"/>
      <c r="R54" s="127">
        <v>0.73477036009999996</v>
      </c>
      <c r="S54" s="15"/>
      <c r="T54" s="75">
        <v>0.52476036010000005</v>
      </c>
      <c r="U54" s="15"/>
      <c r="V54" s="87">
        <v>0.37911036009999999</v>
      </c>
      <c r="W54" s="15"/>
      <c r="Y54" s="35" t="s">
        <v>47</v>
      </c>
      <c r="Z54" s="14"/>
      <c r="AA54" s="14"/>
      <c r="AB54" s="15"/>
      <c r="AC54" s="90">
        <v>2.3564603600999998</v>
      </c>
      <c r="AD54" s="15"/>
      <c r="AE54" s="94">
        <v>1.8830403601000001</v>
      </c>
      <c r="AF54" s="15"/>
      <c r="AG54" s="174">
        <v>1.5587203600999999</v>
      </c>
      <c r="AH54" s="15"/>
      <c r="AI54" s="183">
        <v>1.3244503600999999</v>
      </c>
      <c r="AJ54" s="15"/>
      <c r="AK54" s="200">
        <v>1.0615303600999999</v>
      </c>
      <c r="AL54" s="15"/>
      <c r="AM54" s="83">
        <v>0.85668036010000004</v>
      </c>
      <c r="AN54" s="15"/>
      <c r="AO54" s="63">
        <v>0.60041036010000004</v>
      </c>
      <c r="AP54" s="15"/>
      <c r="AQ54" s="75">
        <v>0.4329103601</v>
      </c>
      <c r="AR54" s="15"/>
      <c r="AS54" s="87">
        <v>0.32716036009999999</v>
      </c>
      <c r="AT54" s="15"/>
    </row>
    <row r="55" spans="2:46" ht="13.5" customHeight="1" x14ac:dyDescent="0.25">
      <c r="B55" s="35" t="s">
        <v>48</v>
      </c>
      <c r="C55" s="14"/>
      <c r="D55" s="14"/>
      <c r="E55" s="15"/>
      <c r="F55" s="133">
        <v>3.0671503600999999</v>
      </c>
      <c r="G55" s="15"/>
      <c r="H55" s="31">
        <v>2.6990503601000002</v>
      </c>
      <c r="I55" s="15"/>
      <c r="J55" s="271">
        <v>2.3276803601</v>
      </c>
      <c r="K55" s="15"/>
      <c r="L55" s="195">
        <v>2.0337303600999999</v>
      </c>
      <c r="M55" s="15"/>
      <c r="N55" s="208">
        <v>1.7304503601000001</v>
      </c>
      <c r="O55" s="15"/>
      <c r="P55" s="68">
        <v>1.1367803600999999</v>
      </c>
      <c r="Q55" s="15"/>
      <c r="R55" s="144">
        <v>0.8052403601</v>
      </c>
      <c r="S55" s="15"/>
      <c r="T55" s="138">
        <v>0.60071036010000001</v>
      </c>
      <c r="U55" s="15"/>
      <c r="V55" s="92">
        <v>0.43971036009999998</v>
      </c>
      <c r="W55" s="15"/>
      <c r="Y55" s="35" t="s">
        <v>49</v>
      </c>
      <c r="Z55" s="14"/>
      <c r="AA55" s="14"/>
      <c r="AB55" s="15"/>
      <c r="AC55" s="201">
        <v>2.5217703601000001</v>
      </c>
      <c r="AD55" s="15"/>
      <c r="AE55" s="235">
        <v>2.0154403600999999</v>
      </c>
      <c r="AF55" s="15"/>
      <c r="AG55" s="195">
        <v>1.6688803601</v>
      </c>
      <c r="AH55" s="15"/>
      <c r="AI55" s="185">
        <v>1.4187403600999999</v>
      </c>
      <c r="AJ55" s="15"/>
      <c r="AK55" s="88">
        <v>1.1385403600999999</v>
      </c>
      <c r="AL55" s="15"/>
      <c r="AM55" s="30">
        <v>0.92104036010000001</v>
      </c>
      <c r="AN55" s="15"/>
      <c r="AO55" s="238">
        <v>0.66008036010000004</v>
      </c>
      <c r="AP55" s="15"/>
      <c r="AQ55" s="106">
        <v>0.47001036010000002</v>
      </c>
      <c r="AR55" s="15"/>
      <c r="AS55" s="223">
        <v>0.3534203601</v>
      </c>
      <c r="AT55" s="15"/>
    </row>
    <row r="56" spans="2:46" ht="13.5" customHeight="1" x14ac:dyDescent="0.25">
      <c r="B56" s="35" t="s">
        <v>50</v>
      </c>
      <c r="C56" s="14"/>
      <c r="D56" s="14"/>
      <c r="E56" s="15"/>
      <c r="F56" s="59">
        <v>3.2687803601000001</v>
      </c>
      <c r="G56" s="15"/>
      <c r="H56" s="28">
        <v>2.8770703600999998</v>
      </c>
      <c r="I56" s="15"/>
      <c r="J56" s="235">
        <v>2.4817603601</v>
      </c>
      <c r="K56" s="15"/>
      <c r="L56" s="32">
        <v>2.1686803601000002</v>
      </c>
      <c r="M56" s="15"/>
      <c r="N56" s="95">
        <v>1.8453003601</v>
      </c>
      <c r="O56" s="15"/>
      <c r="P56" s="205">
        <v>1.2011403600999999</v>
      </c>
      <c r="Q56" s="15"/>
      <c r="R56" s="43">
        <v>0.8463203601</v>
      </c>
      <c r="S56" s="15"/>
      <c r="T56" s="172">
        <v>0.63696036010000001</v>
      </c>
      <c r="U56" s="15"/>
      <c r="V56" s="45">
        <v>0.4762003601</v>
      </c>
      <c r="W56" s="15"/>
      <c r="Y56" s="35" t="s">
        <v>46</v>
      </c>
      <c r="Z56" s="14"/>
      <c r="AA56" s="14"/>
      <c r="AB56" s="15"/>
      <c r="AC56" s="243">
        <v>2.6997203601000002</v>
      </c>
      <c r="AD56" s="15"/>
      <c r="AE56" s="50">
        <v>2.1581903600999999</v>
      </c>
      <c r="AF56" s="15"/>
      <c r="AG56" s="32">
        <v>1.7877003601000001</v>
      </c>
      <c r="AH56" s="15"/>
      <c r="AI56" s="178">
        <v>1.5204103601000001</v>
      </c>
      <c r="AJ56" s="15"/>
      <c r="AK56" s="155">
        <v>1.2146503601</v>
      </c>
      <c r="AL56" s="15"/>
      <c r="AM56" s="230">
        <v>0.97938036009999996</v>
      </c>
      <c r="AN56" s="15"/>
      <c r="AO56" s="115">
        <v>0.71112036010000002</v>
      </c>
      <c r="AP56" s="15"/>
      <c r="AQ56" s="138">
        <v>0.50728036009999999</v>
      </c>
      <c r="AR56" s="15"/>
      <c r="AS56" s="92">
        <v>0.37911036009999999</v>
      </c>
      <c r="AT56" s="15"/>
    </row>
    <row r="57" spans="2:46" ht="13.5" customHeight="1" x14ac:dyDescent="0.25">
      <c r="B57" s="35" t="s">
        <v>51</v>
      </c>
      <c r="C57" s="14"/>
      <c r="D57" s="14"/>
      <c r="E57" s="15"/>
      <c r="F57" s="153">
        <v>3.4612203601</v>
      </c>
      <c r="G57" s="15"/>
      <c r="H57" s="133">
        <v>3.0469703601</v>
      </c>
      <c r="I57" s="15"/>
      <c r="J57" s="102">
        <v>2.6287603600999998</v>
      </c>
      <c r="K57" s="15"/>
      <c r="L57" s="94">
        <v>2.2973403601000002</v>
      </c>
      <c r="M57" s="15"/>
      <c r="N57" s="123">
        <v>1.9545903601000001</v>
      </c>
      <c r="O57" s="15"/>
      <c r="P57" s="268">
        <v>1.2594003600999999</v>
      </c>
      <c r="Q57" s="15"/>
      <c r="R57" s="192">
        <v>0.8872803601</v>
      </c>
      <c r="S57" s="15"/>
      <c r="T57" s="202">
        <v>0.66801036010000003</v>
      </c>
      <c r="U57" s="15"/>
      <c r="V57" s="75">
        <v>0.51374036010000002</v>
      </c>
      <c r="W57" s="15"/>
      <c r="Y57" s="35" t="s">
        <v>52</v>
      </c>
      <c r="Z57" s="14"/>
      <c r="AA57" s="14"/>
      <c r="AB57" s="15"/>
      <c r="AC57" s="67">
        <v>2.8843503601</v>
      </c>
      <c r="AD57" s="15"/>
      <c r="AE57" s="62">
        <v>2.3065603601000002</v>
      </c>
      <c r="AF57" s="15"/>
      <c r="AG57" s="79">
        <v>1.9112403601000001</v>
      </c>
      <c r="AH57" s="15"/>
      <c r="AI57" s="21">
        <v>1.6259603600999999</v>
      </c>
      <c r="AJ57" s="15"/>
      <c r="AK57" s="146">
        <v>1.2931503601000001</v>
      </c>
      <c r="AL57" s="15"/>
      <c r="AM57" s="268">
        <v>1.0380703601000001</v>
      </c>
      <c r="AN57" s="15"/>
      <c r="AO57" s="48">
        <v>0.74767036009999999</v>
      </c>
      <c r="AP57" s="15"/>
      <c r="AQ57" s="113">
        <v>0.54501036010000004</v>
      </c>
      <c r="AR57" s="15"/>
      <c r="AS57" s="203">
        <v>0.40759036009999999</v>
      </c>
      <c r="AT57" s="15"/>
    </row>
    <row r="58" spans="2:46" ht="13.5" customHeight="1" x14ac:dyDescent="0.25">
      <c r="B58" s="35" t="s">
        <v>53</v>
      </c>
      <c r="C58" s="14"/>
      <c r="D58" s="14"/>
      <c r="E58" s="15"/>
      <c r="F58" s="23">
        <v>3.7983003600999998</v>
      </c>
      <c r="G58" s="15"/>
      <c r="H58" s="243">
        <v>3.3444903601</v>
      </c>
      <c r="I58" s="15"/>
      <c r="J58" s="90">
        <v>2.8860103600999998</v>
      </c>
      <c r="K58" s="15"/>
      <c r="L58" s="19">
        <v>2.5221803601000001</v>
      </c>
      <c r="M58" s="15"/>
      <c r="N58" s="239">
        <v>2.1430003600999998</v>
      </c>
      <c r="O58" s="15"/>
      <c r="P58" s="190">
        <v>1.3504803600999999</v>
      </c>
      <c r="Q58" s="15"/>
      <c r="R58" s="29">
        <v>0.94638036010000004</v>
      </c>
      <c r="S58" s="15"/>
      <c r="T58" s="22">
        <v>0.72353036010000005</v>
      </c>
      <c r="U58" s="15"/>
      <c r="V58" s="106">
        <v>0.56918036009999995</v>
      </c>
      <c r="W58" s="15"/>
      <c r="Y58" s="35" t="s">
        <v>54</v>
      </c>
      <c r="Z58" s="14"/>
      <c r="AA58" s="14"/>
      <c r="AB58" s="15"/>
      <c r="AC58" s="23">
        <v>3.0718503601</v>
      </c>
      <c r="AD58" s="15"/>
      <c r="AE58" s="159">
        <v>2.4574403601000001</v>
      </c>
      <c r="AF58" s="15"/>
      <c r="AG58" s="231">
        <v>2.0368803601000001</v>
      </c>
      <c r="AH58" s="15"/>
      <c r="AI58" s="239">
        <v>1.7331403600999999</v>
      </c>
      <c r="AJ58" s="15"/>
      <c r="AK58" s="196">
        <v>1.3709703601000001</v>
      </c>
      <c r="AL58" s="15"/>
      <c r="AM58" s="150">
        <v>1.0944803600999999</v>
      </c>
      <c r="AN58" s="15"/>
      <c r="AO58" s="29">
        <v>0.78086036010000004</v>
      </c>
      <c r="AP58" s="15"/>
      <c r="AQ58" s="120">
        <v>0.58351036010000001</v>
      </c>
      <c r="AR58" s="15"/>
      <c r="AS58" s="75">
        <v>0.44056036009999999</v>
      </c>
      <c r="AT58" s="15"/>
    </row>
    <row r="59" spans="2:46" ht="6" customHeight="1" x14ac:dyDescent="0.25"/>
    <row r="60" spans="2:46" ht="15.95" customHeight="1" x14ac:dyDescent="0.25">
      <c r="B60" s="112" t="s">
        <v>55</v>
      </c>
      <c r="C60" s="14"/>
      <c r="D60" s="14"/>
      <c r="E60" s="14"/>
      <c r="F60" s="14"/>
      <c r="G60" s="14"/>
      <c r="H60" s="14"/>
      <c r="I60" s="14"/>
      <c r="J60" s="14"/>
      <c r="K60" s="14"/>
      <c r="L60" s="14"/>
      <c r="M60" s="14"/>
      <c r="N60" s="14"/>
      <c r="O60" s="14"/>
      <c r="P60" s="14"/>
      <c r="Q60" s="14"/>
      <c r="R60" s="14"/>
      <c r="S60" s="14"/>
      <c r="T60" s="14"/>
      <c r="U60" s="14"/>
      <c r="V60" s="14"/>
      <c r="W60" s="15"/>
      <c r="Y60" s="112" t="s">
        <v>56</v>
      </c>
      <c r="Z60" s="14"/>
      <c r="AA60" s="14"/>
      <c r="AB60" s="14"/>
      <c r="AC60" s="14"/>
      <c r="AD60" s="14"/>
      <c r="AE60" s="14"/>
      <c r="AF60" s="14"/>
      <c r="AG60" s="14"/>
      <c r="AH60" s="14"/>
      <c r="AI60" s="14"/>
      <c r="AJ60" s="14"/>
      <c r="AK60" s="14"/>
      <c r="AL60" s="14"/>
      <c r="AM60" s="14"/>
      <c r="AN60" s="14"/>
      <c r="AO60" s="14"/>
      <c r="AP60" s="14"/>
      <c r="AQ60" s="14"/>
      <c r="AR60" s="14"/>
      <c r="AS60" s="14"/>
      <c r="AT60" s="15"/>
    </row>
    <row r="61" spans="2:46" ht="15" customHeight="1" x14ac:dyDescent="0.25">
      <c r="B61" s="20" t="s">
        <v>37</v>
      </c>
      <c r="C61" s="14"/>
      <c r="D61" s="14"/>
      <c r="E61" s="15"/>
      <c r="F61" s="38" t="s">
        <v>22</v>
      </c>
      <c r="G61" s="14"/>
      <c r="H61" s="15"/>
      <c r="I61" s="38" t="s">
        <v>24</v>
      </c>
      <c r="J61" s="15"/>
      <c r="K61" s="38" t="s">
        <v>26</v>
      </c>
      <c r="L61" s="14"/>
      <c r="M61" s="15"/>
      <c r="N61" s="38" t="s">
        <v>28</v>
      </c>
      <c r="O61" s="15"/>
      <c r="P61" s="38" t="s">
        <v>30</v>
      </c>
      <c r="Q61" s="14"/>
      <c r="R61" s="15"/>
      <c r="S61" s="38" t="s">
        <v>31</v>
      </c>
      <c r="T61" s="15"/>
      <c r="U61" s="38" t="s">
        <v>32</v>
      </c>
      <c r="V61" s="14"/>
      <c r="W61" s="15"/>
      <c r="Y61" s="20" t="s">
        <v>57</v>
      </c>
      <c r="Z61" s="14"/>
      <c r="AA61" s="14"/>
      <c r="AB61" s="15"/>
      <c r="AC61" s="38" t="s">
        <v>33</v>
      </c>
      <c r="AD61" s="15"/>
      <c r="AE61" s="38" t="s">
        <v>22</v>
      </c>
      <c r="AF61" s="15"/>
      <c r="AG61" s="38" t="s">
        <v>24</v>
      </c>
      <c r="AH61" s="15"/>
      <c r="AI61" s="38" t="s">
        <v>26</v>
      </c>
      <c r="AJ61" s="15"/>
      <c r="AK61" s="38" t="s">
        <v>27</v>
      </c>
      <c r="AL61" s="15"/>
      <c r="AM61" s="38" t="s">
        <v>43</v>
      </c>
      <c r="AN61" s="15"/>
      <c r="AO61" s="38" t="s">
        <v>44</v>
      </c>
      <c r="AP61" s="15"/>
      <c r="AQ61" s="38" t="s">
        <v>45</v>
      </c>
      <c r="AR61" s="15"/>
      <c r="AS61" s="38" t="s">
        <v>32</v>
      </c>
      <c r="AT61" s="15"/>
    </row>
    <row r="62" spans="2:46" ht="13.5" customHeight="1" x14ac:dyDescent="0.25">
      <c r="B62" s="35" t="s">
        <v>46</v>
      </c>
      <c r="C62" s="14"/>
      <c r="D62" s="14"/>
      <c r="E62" s="15"/>
      <c r="F62" s="152">
        <v>2.1581903600999999</v>
      </c>
      <c r="G62" s="14"/>
      <c r="H62" s="15"/>
      <c r="I62" s="217">
        <v>1.7877003601000001</v>
      </c>
      <c r="J62" s="15"/>
      <c r="K62" s="32">
        <v>1.5204103601000001</v>
      </c>
      <c r="L62" s="14"/>
      <c r="M62" s="15"/>
      <c r="N62" s="190">
        <v>0.9945203601</v>
      </c>
      <c r="O62" s="15"/>
      <c r="P62" s="226">
        <v>0.72275036010000004</v>
      </c>
      <c r="Q62" s="14"/>
      <c r="R62" s="15"/>
      <c r="S62" s="138">
        <v>0.51568036009999996</v>
      </c>
      <c r="T62" s="15"/>
      <c r="U62" s="87">
        <v>0.37911036009999999</v>
      </c>
      <c r="V62" s="14"/>
      <c r="W62" s="15"/>
      <c r="Y62" s="35" t="s">
        <v>58</v>
      </c>
      <c r="Z62" s="14"/>
      <c r="AA62" s="14"/>
      <c r="AB62" s="15"/>
      <c r="AC62" s="94">
        <v>2.0672003601000002</v>
      </c>
      <c r="AD62" s="15"/>
      <c r="AE62" s="178">
        <v>1.6526403600999999</v>
      </c>
      <c r="AF62" s="15"/>
      <c r="AG62" s="119">
        <v>1.3674103601000001</v>
      </c>
      <c r="AH62" s="15"/>
      <c r="AI62" s="150">
        <v>1.1608703601000001</v>
      </c>
      <c r="AJ62" s="15"/>
      <c r="AK62" s="151">
        <v>0.93358036010000001</v>
      </c>
      <c r="AL62" s="15"/>
      <c r="AM62" s="48">
        <v>0.75355036009999998</v>
      </c>
      <c r="AN62" s="15"/>
      <c r="AO62" s="172">
        <v>0.50054036010000003</v>
      </c>
      <c r="AP62" s="15"/>
      <c r="AQ62" s="203">
        <v>0.36748036010000001</v>
      </c>
      <c r="AR62" s="15"/>
      <c r="AS62" s="87">
        <v>0.26553036009999997</v>
      </c>
      <c r="AT62" s="15"/>
    </row>
    <row r="63" spans="2:46" ht="13.5" customHeight="1" x14ac:dyDescent="0.25">
      <c r="B63" s="35" t="s">
        <v>59</v>
      </c>
      <c r="C63" s="14"/>
      <c r="D63" s="14"/>
      <c r="E63" s="15"/>
      <c r="F63" s="59">
        <v>2.2308303601000001</v>
      </c>
      <c r="G63" s="14"/>
      <c r="H63" s="15"/>
      <c r="I63" s="31">
        <v>1.8482003601000001</v>
      </c>
      <c r="J63" s="15"/>
      <c r="K63" s="52">
        <v>1.5721003601000001</v>
      </c>
      <c r="L63" s="14"/>
      <c r="M63" s="15"/>
      <c r="N63" s="88">
        <v>1.0229303600999999</v>
      </c>
      <c r="O63" s="15"/>
      <c r="P63" s="29">
        <v>0.74251036010000004</v>
      </c>
      <c r="Q63" s="14"/>
      <c r="R63" s="15"/>
      <c r="S63" s="172">
        <v>0.53447036010000004</v>
      </c>
      <c r="T63" s="15"/>
      <c r="U63" s="18">
        <v>0.39306036010000001</v>
      </c>
      <c r="V63" s="14"/>
      <c r="W63" s="15"/>
      <c r="Y63" s="35" t="s">
        <v>60</v>
      </c>
      <c r="Z63" s="14"/>
      <c r="AA63" s="14"/>
      <c r="AB63" s="15"/>
      <c r="AC63" s="19">
        <v>2.2758803600999999</v>
      </c>
      <c r="AD63" s="15"/>
      <c r="AE63" s="195">
        <v>1.8186103601000001</v>
      </c>
      <c r="AF63" s="15"/>
      <c r="AG63" s="208">
        <v>1.5051603601000001</v>
      </c>
      <c r="AH63" s="15"/>
      <c r="AI63" s="155">
        <v>1.2786203600999999</v>
      </c>
      <c r="AJ63" s="15"/>
      <c r="AK63" s="230">
        <v>1.0245803601000001</v>
      </c>
      <c r="AL63" s="15"/>
      <c r="AM63" s="118">
        <v>0.82612036010000001</v>
      </c>
      <c r="AN63" s="15"/>
      <c r="AO63" s="63">
        <v>0.57139036009999999</v>
      </c>
      <c r="AP63" s="15"/>
      <c r="AQ63" s="16">
        <v>0.4144803601</v>
      </c>
      <c r="AR63" s="15"/>
      <c r="AS63" s="223">
        <v>0.31100036009999998</v>
      </c>
      <c r="AT63" s="15"/>
    </row>
    <row r="64" spans="2:46" ht="13.5" customHeight="1" x14ac:dyDescent="0.25">
      <c r="B64" s="35" t="s">
        <v>61</v>
      </c>
      <c r="C64" s="14"/>
      <c r="D64" s="14"/>
      <c r="E64" s="15"/>
      <c r="F64" s="97">
        <v>2.3054403601</v>
      </c>
      <c r="G64" s="14"/>
      <c r="H64" s="15"/>
      <c r="I64" s="82">
        <v>1.9103303600999999</v>
      </c>
      <c r="J64" s="15"/>
      <c r="K64" s="79">
        <v>1.6251803601000001</v>
      </c>
      <c r="L64" s="14"/>
      <c r="M64" s="15"/>
      <c r="N64" s="66">
        <v>1.0539803601</v>
      </c>
      <c r="O64" s="15"/>
      <c r="P64" s="118">
        <v>0.75889036009999999</v>
      </c>
      <c r="Q64" s="14"/>
      <c r="R64" s="15"/>
      <c r="S64" s="113">
        <v>0.55373036009999999</v>
      </c>
      <c r="T64" s="15"/>
      <c r="U64" s="223">
        <v>0.40738036010000001</v>
      </c>
      <c r="V64" s="14"/>
      <c r="W64" s="15"/>
      <c r="Y64" s="35" t="s">
        <v>62</v>
      </c>
      <c r="Z64" s="14"/>
      <c r="AA64" s="14"/>
      <c r="AB64" s="15"/>
      <c r="AC64" s="36">
        <v>2.6997203601000002</v>
      </c>
      <c r="AD64" s="15"/>
      <c r="AE64" s="121">
        <v>2.1581903600999999</v>
      </c>
      <c r="AF64" s="15"/>
      <c r="AG64" s="21">
        <v>1.7877003601000001</v>
      </c>
      <c r="AH64" s="15"/>
      <c r="AI64" s="208">
        <v>1.5204103601000001</v>
      </c>
      <c r="AJ64" s="15"/>
      <c r="AK64" s="88">
        <v>1.2146503601</v>
      </c>
      <c r="AL64" s="15"/>
      <c r="AM64" s="68">
        <v>0.97938036009999996</v>
      </c>
      <c r="AN64" s="15"/>
      <c r="AO64" s="115">
        <v>0.71112036010000002</v>
      </c>
      <c r="AP64" s="15"/>
      <c r="AQ64" s="172">
        <v>0.50728036009999999</v>
      </c>
      <c r="AR64" s="15"/>
      <c r="AS64" s="122">
        <v>0.37911036009999999</v>
      </c>
      <c r="AT64" s="15"/>
    </row>
    <row r="65" spans="2:46" ht="13.5" customHeight="1" x14ac:dyDescent="0.25">
      <c r="B65" s="35" t="s">
        <v>63</v>
      </c>
      <c r="C65" s="14"/>
      <c r="D65" s="14"/>
      <c r="E65" s="15"/>
      <c r="F65" s="125">
        <v>2.4551703600999999</v>
      </c>
      <c r="G65" s="14"/>
      <c r="H65" s="15"/>
      <c r="I65" s="36">
        <v>2.0349903601000001</v>
      </c>
      <c r="J65" s="15"/>
      <c r="K65" s="19">
        <v>1.7315203601</v>
      </c>
      <c r="L65" s="14"/>
      <c r="M65" s="15"/>
      <c r="N65" s="119">
        <v>1.1115403601</v>
      </c>
      <c r="O65" s="15"/>
      <c r="P65" s="61">
        <v>0.79144036009999996</v>
      </c>
      <c r="Q65" s="14"/>
      <c r="R65" s="15"/>
      <c r="S65" s="63">
        <v>0.59226036010000005</v>
      </c>
      <c r="T65" s="15"/>
      <c r="U65" s="45">
        <v>0.44006036009999999</v>
      </c>
      <c r="V65" s="14"/>
      <c r="W65" s="15"/>
      <c r="Y65" s="35" t="s">
        <v>64</v>
      </c>
      <c r="Z65" s="14"/>
      <c r="AA65" s="14"/>
      <c r="AB65" s="15"/>
      <c r="AC65" s="153">
        <v>3.1797903601000002</v>
      </c>
      <c r="AD65" s="15"/>
      <c r="AE65" s="82">
        <v>2.5443003600999998</v>
      </c>
      <c r="AF65" s="15"/>
      <c r="AG65" s="79">
        <v>2.1091403601000001</v>
      </c>
      <c r="AH65" s="15"/>
      <c r="AI65" s="21">
        <v>1.7946603601</v>
      </c>
      <c r="AJ65" s="15"/>
      <c r="AK65" s="146">
        <v>1.4158103601000001</v>
      </c>
      <c r="AL65" s="15"/>
      <c r="AM65" s="148">
        <v>1.1272103601000001</v>
      </c>
      <c r="AN65" s="15"/>
      <c r="AO65" s="29">
        <v>0.8021903601</v>
      </c>
      <c r="AP65" s="15"/>
      <c r="AQ65" s="127">
        <v>0.60316036009999996</v>
      </c>
      <c r="AR65" s="15"/>
      <c r="AS65" s="138">
        <v>0.45998036009999999</v>
      </c>
      <c r="AT65" s="15"/>
    </row>
    <row r="66" spans="2:46" ht="13.5" customHeight="1" x14ac:dyDescent="0.25">
      <c r="B66" s="35" t="s">
        <v>65</v>
      </c>
      <c r="C66" s="14"/>
      <c r="D66" s="14"/>
      <c r="E66" s="15"/>
      <c r="F66" s="23">
        <v>2.5443003600999998</v>
      </c>
      <c r="G66" s="14"/>
      <c r="H66" s="15"/>
      <c r="I66" s="201">
        <v>2.1091403601000001</v>
      </c>
      <c r="J66" s="15"/>
      <c r="K66" s="220">
        <v>1.7946603601</v>
      </c>
      <c r="L66" s="14"/>
      <c r="M66" s="15"/>
      <c r="N66" s="146">
        <v>1.1458903600999999</v>
      </c>
      <c r="O66" s="15"/>
      <c r="P66" s="219">
        <v>0.81333036010000004</v>
      </c>
      <c r="Q66" s="14"/>
      <c r="R66" s="15"/>
      <c r="S66" s="127">
        <v>0.61249036010000002</v>
      </c>
      <c r="T66" s="15"/>
      <c r="U66" s="75">
        <v>0.45998036009999999</v>
      </c>
      <c r="V66" s="14"/>
      <c r="W66" s="15"/>
      <c r="Y66" s="35" t="s">
        <v>66</v>
      </c>
      <c r="Z66" s="14"/>
      <c r="AA66" s="14"/>
      <c r="AB66" s="15"/>
      <c r="AC66" s="23">
        <v>3.4673203601</v>
      </c>
      <c r="AD66" s="15"/>
      <c r="AE66" s="133">
        <v>2.7757203600999998</v>
      </c>
      <c r="AF66" s="15"/>
      <c r="AG66" s="19">
        <v>2.3014303600999999</v>
      </c>
      <c r="AH66" s="15"/>
      <c r="AI66" s="32">
        <v>1.9580503601000001</v>
      </c>
      <c r="AJ66" s="15"/>
      <c r="AK66" s="208">
        <v>1.5330503601000001</v>
      </c>
      <c r="AL66" s="15"/>
      <c r="AM66" s="88">
        <v>1.2107003600999999</v>
      </c>
      <c r="AN66" s="15"/>
      <c r="AO66" s="61">
        <v>0.86109036009999995</v>
      </c>
      <c r="AP66" s="15"/>
      <c r="AQ66" s="238">
        <v>0.65098036010000004</v>
      </c>
      <c r="AR66" s="15"/>
      <c r="AS66" s="113">
        <v>0.51509036009999998</v>
      </c>
      <c r="AT66" s="15"/>
    </row>
    <row r="67" spans="2:46" ht="6" customHeight="1" x14ac:dyDescent="0.25"/>
    <row r="68" spans="2:46" ht="15.95" customHeight="1" x14ac:dyDescent="0.25">
      <c r="B68" s="112" t="s">
        <v>67</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5"/>
    </row>
    <row r="69" spans="2:46" ht="15" customHeight="1" x14ac:dyDescent="0.25">
      <c r="B69" s="20" t="s">
        <v>57</v>
      </c>
      <c r="C69" s="14"/>
      <c r="D69" s="14"/>
      <c r="E69" s="14"/>
      <c r="F69" s="14"/>
      <c r="G69" s="14"/>
      <c r="H69" s="14"/>
      <c r="I69" s="15"/>
      <c r="J69" s="38" t="s">
        <v>26</v>
      </c>
      <c r="K69" s="14"/>
      <c r="L69" s="14"/>
      <c r="M69" s="15"/>
      <c r="N69" s="38" t="s">
        <v>27</v>
      </c>
      <c r="O69" s="14"/>
      <c r="P69" s="14"/>
      <c r="Q69" s="15"/>
      <c r="R69" s="38" t="s">
        <v>28</v>
      </c>
      <c r="S69" s="14"/>
      <c r="T69" s="14"/>
      <c r="U69" s="15"/>
      <c r="V69" s="38" t="s">
        <v>29</v>
      </c>
      <c r="W69" s="14"/>
      <c r="X69" s="14"/>
      <c r="Y69" s="15"/>
      <c r="Z69" s="38" t="s">
        <v>30</v>
      </c>
      <c r="AA69" s="14"/>
      <c r="AB69" s="14"/>
      <c r="AC69" s="15"/>
      <c r="AD69" s="38" t="s">
        <v>68</v>
      </c>
      <c r="AE69" s="14"/>
      <c r="AF69" s="14"/>
      <c r="AG69" s="15"/>
      <c r="AH69" s="38" t="s">
        <v>31</v>
      </c>
      <c r="AI69" s="14"/>
      <c r="AJ69" s="14"/>
      <c r="AK69" s="15"/>
      <c r="AL69" s="38" t="s">
        <v>69</v>
      </c>
      <c r="AM69" s="14"/>
      <c r="AN69" s="14"/>
      <c r="AO69" s="15"/>
      <c r="AP69" s="38" t="s">
        <v>70</v>
      </c>
      <c r="AQ69" s="14"/>
      <c r="AR69" s="14"/>
      <c r="AS69" s="14"/>
      <c r="AT69" s="15"/>
    </row>
    <row r="70" spans="2:46" ht="13.5" customHeight="1" x14ac:dyDescent="0.25">
      <c r="B70" s="35" t="s">
        <v>71</v>
      </c>
      <c r="C70" s="14"/>
      <c r="D70" s="14"/>
      <c r="E70" s="14"/>
      <c r="F70" s="14"/>
      <c r="G70" s="14"/>
      <c r="H70" s="14"/>
      <c r="I70" s="15"/>
      <c r="J70" s="66">
        <v>0.81359036009999997</v>
      </c>
      <c r="K70" s="14"/>
      <c r="L70" s="14"/>
      <c r="M70" s="15"/>
      <c r="N70" s="230">
        <v>0.66499036010000001</v>
      </c>
      <c r="O70" s="14"/>
      <c r="P70" s="14"/>
      <c r="Q70" s="15"/>
      <c r="R70" s="61">
        <v>0.55567036010000004</v>
      </c>
      <c r="S70" s="14"/>
      <c r="T70" s="14"/>
      <c r="U70" s="15"/>
      <c r="V70" s="144">
        <v>0.42817036009999998</v>
      </c>
      <c r="W70" s="14"/>
      <c r="X70" s="14"/>
      <c r="Y70" s="15"/>
      <c r="Z70" s="22">
        <v>0.37058036010000001</v>
      </c>
      <c r="AA70" s="14"/>
      <c r="AB70" s="14"/>
      <c r="AC70" s="15"/>
      <c r="AD70" s="138">
        <v>0.28420036009999999</v>
      </c>
      <c r="AE70" s="14"/>
      <c r="AF70" s="14"/>
      <c r="AG70" s="15"/>
      <c r="AH70" s="75">
        <v>0.24084036010000001</v>
      </c>
      <c r="AI70" s="14"/>
      <c r="AJ70" s="14"/>
      <c r="AK70" s="15"/>
      <c r="AL70" s="223">
        <v>0.1814103601</v>
      </c>
      <c r="AM70" s="14"/>
      <c r="AN70" s="14"/>
      <c r="AO70" s="15"/>
      <c r="AP70" s="87">
        <v>0.15042036010000001</v>
      </c>
      <c r="AQ70" s="14"/>
      <c r="AR70" s="14"/>
      <c r="AS70" s="14"/>
      <c r="AT70" s="15"/>
    </row>
    <row r="71" spans="2:46" ht="13.5" customHeight="1" x14ac:dyDescent="0.25">
      <c r="B71" s="35" t="s">
        <v>72</v>
      </c>
      <c r="C71" s="14"/>
      <c r="D71" s="14"/>
      <c r="E71" s="14"/>
      <c r="F71" s="14"/>
      <c r="G71" s="14"/>
      <c r="H71" s="14"/>
      <c r="I71" s="15"/>
      <c r="J71" s="123">
        <v>1.1460603600999999</v>
      </c>
      <c r="K71" s="14"/>
      <c r="L71" s="14"/>
      <c r="M71" s="15"/>
      <c r="N71" s="146">
        <v>0.92212036009999998</v>
      </c>
      <c r="O71" s="14"/>
      <c r="P71" s="14"/>
      <c r="Q71" s="15"/>
      <c r="R71" s="150">
        <v>0.7594003601</v>
      </c>
      <c r="S71" s="14"/>
      <c r="T71" s="14"/>
      <c r="U71" s="15"/>
      <c r="V71" s="232">
        <v>0.60967036009999998</v>
      </c>
      <c r="W71" s="14"/>
      <c r="X71" s="14"/>
      <c r="Y71" s="15"/>
      <c r="Z71" s="29">
        <v>0.49922036009999998</v>
      </c>
      <c r="AA71" s="14"/>
      <c r="AB71" s="14"/>
      <c r="AC71" s="15"/>
      <c r="AD71" s="144">
        <v>0.42612036009999998</v>
      </c>
      <c r="AE71" s="14"/>
      <c r="AF71" s="14"/>
      <c r="AG71" s="15"/>
      <c r="AH71" s="22">
        <v>0.36809036010000001</v>
      </c>
      <c r="AI71" s="14"/>
      <c r="AJ71" s="14"/>
      <c r="AK71" s="15"/>
      <c r="AL71" s="172">
        <v>0.30137036010000001</v>
      </c>
      <c r="AM71" s="14"/>
      <c r="AN71" s="14"/>
      <c r="AO71" s="15"/>
      <c r="AP71" s="106">
        <v>0.26257036010000001</v>
      </c>
      <c r="AQ71" s="14"/>
      <c r="AR71" s="14"/>
      <c r="AS71" s="14"/>
      <c r="AT71" s="15"/>
    </row>
    <row r="72" spans="2:46" ht="13.5" customHeight="1" x14ac:dyDescent="0.25">
      <c r="B72" s="35" t="s">
        <v>62</v>
      </c>
      <c r="C72" s="14"/>
      <c r="D72" s="14"/>
      <c r="E72" s="14"/>
      <c r="F72" s="14"/>
      <c r="G72" s="14"/>
      <c r="H72" s="14"/>
      <c r="I72" s="15"/>
      <c r="J72" s="19">
        <v>1.5204103601000001</v>
      </c>
      <c r="K72" s="14"/>
      <c r="L72" s="14"/>
      <c r="M72" s="15"/>
      <c r="N72" s="195">
        <v>1.2146503601</v>
      </c>
      <c r="O72" s="14"/>
      <c r="P72" s="14"/>
      <c r="Q72" s="15"/>
      <c r="R72" s="208">
        <v>0.9945203601</v>
      </c>
      <c r="S72" s="14"/>
      <c r="T72" s="14"/>
      <c r="U72" s="15"/>
      <c r="V72" s="155">
        <v>0.84316036009999995</v>
      </c>
      <c r="W72" s="14"/>
      <c r="X72" s="14"/>
      <c r="Y72" s="15"/>
      <c r="Z72" s="200">
        <v>0.72275036010000004</v>
      </c>
      <c r="AA72" s="14"/>
      <c r="AB72" s="14"/>
      <c r="AC72" s="15"/>
      <c r="AD72" s="232">
        <v>0.60647036009999999</v>
      </c>
      <c r="AE72" s="14"/>
      <c r="AF72" s="14"/>
      <c r="AG72" s="15"/>
      <c r="AH72" s="29">
        <v>0.51568036009999996</v>
      </c>
      <c r="AI72" s="14"/>
      <c r="AJ72" s="14"/>
      <c r="AK72" s="15"/>
      <c r="AL72" s="144">
        <v>0.43175036010000001</v>
      </c>
      <c r="AM72" s="14"/>
      <c r="AN72" s="14"/>
      <c r="AO72" s="15"/>
      <c r="AP72" s="127">
        <v>0.38239036009999999</v>
      </c>
      <c r="AQ72" s="14"/>
      <c r="AR72" s="14"/>
      <c r="AS72" s="14"/>
      <c r="AT72" s="15"/>
    </row>
    <row r="73" spans="2:46" ht="13.5" customHeight="1" x14ac:dyDescent="0.25">
      <c r="B73" s="35" t="s">
        <v>73</v>
      </c>
      <c r="C73" s="14"/>
      <c r="D73" s="14"/>
      <c r="E73" s="14"/>
      <c r="F73" s="14"/>
      <c r="G73" s="14"/>
      <c r="H73" s="14"/>
      <c r="I73" s="15"/>
      <c r="J73" s="97">
        <v>2.0887803600999999</v>
      </c>
      <c r="K73" s="14"/>
      <c r="L73" s="14"/>
      <c r="M73" s="15"/>
      <c r="N73" s="31">
        <v>1.6225303601000001</v>
      </c>
      <c r="O73" s="14"/>
      <c r="P73" s="14"/>
      <c r="Q73" s="15"/>
      <c r="R73" s="32">
        <v>1.2931903601000001</v>
      </c>
      <c r="S73" s="14"/>
      <c r="T73" s="14"/>
      <c r="U73" s="15"/>
      <c r="V73" s="95">
        <v>1.0784403601000001</v>
      </c>
      <c r="W73" s="14"/>
      <c r="X73" s="14"/>
      <c r="Y73" s="15"/>
      <c r="Z73" s="146">
        <v>0.91386036010000005</v>
      </c>
      <c r="AA73" s="14"/>
      <c r="AB73" s="14"/>
      <c r="AC73" s="15"/>
      <c r="AD73" s="88">
        <v>0.79969036010000005</v>
      </c>
      <c r="AE73" s="14"/>
      <c r="AF73" s="14"/>
      <c r="AG73" s="15"/>
      <c r="AH73" s="268">
        <v>0.70696036009999996</v>
      </c>
      <c r="AI73" s="14"/>
      <c r="AJ73" s="14"/>
      <c r="AK73" s="15"/>
      <c r="AL73" s="68">
        <v>0.62156036010000004</v>
      </c>
      <c r="AM73" s="14"/>
      <c r="AN73" s="14"/>
      <c r="AO73" s="15"/>
      <c r="AP73" s="61">
        <v>0.56403036009999996</v>
      </c>
      <c r="AQ73" s="14"/>
      <c r="AR73" s="14"/>
      <c r="AS73" s="14"/>
      <c r="AT73" s="15"/>
    </row>
    <row r="74" spans="2:46" ht="13.5" customHeight="1" x14ac:dyDescent="0.25">
      <c r="B74" s="35" t="s">
        <v>74</v>
      </c>
      <c r="C74" s="14"/>
      <c r="D74" s="14"/>
      <c r="E74" s="14"/>
      <c r="F74" s="14"/>
      <c r="G74" s="14"/>
      <c r="H74" s="14"/>
      <c r="I74" s="15"/>
      <c r="J74" s="23">
        <v>2.3089703601</v>
      </c>
      <c r="K74" s="14"/>
      <c r="L74" s="14"/>
      <c r="M74" s="15"/>
      <c r="N74" s="90">
        <v>1.7584503601000001</v>
      </c>
      <c r="O74" s="14"/>
      <c r="P74" s="14"/>
      <c r="Q74" s="15"/>
      <c r="R74" s="271">
        <v>1.3787303601000001</v>
      </c>
      <c r="S74" s="14"/>
      <c r="T74" s="14"/>
      <c r="U74" s="15"/>
      <c r="V74" s="123">
        <v>1.1483003600999999</v>
      </c>
      <c r="W74" s="14"/>
      <c r="X74" s="14"/>
      <c r="Y74" s="15"/>
      <c r="Z74" s="196">
        <v>0.97208036009999998</v>
      </c>
      <c r="AA74" s="14"/>
      <c r="AB74" s="14"/>
      <c r="AC74" s="15"/>
      <c r="AD74" s="155">
        <v>0.83531036010000004</v>
      </c>
      <c r="AE74" s="14"/>
      <c r="AF74" s="14"/>
      <c r="AG74" s="15"/>
      <c r="AH74" s="200">
        <v>0.72605036010000001</v>
      </c>
      <c r="AI74" s="14"/>
      <c r="AJ74" s="14"/>
      <c r="AK74" s="15"/>
      <c r="AL74" s="26">
        <v>0.64151036009999995</v>
      </c>
      <c r="AM74" s="14"/>
      <c r="AN74" s="14"/>
      <c r="AO74" s="15"/>
      <c r="AP74" s="151">
        <v>0.5888803601</v>
      </c>
      <c r="AQ74" s="14"/>
      <c r="AR74" s="14"/>
      <c r="AS74" s="14"/>
      <c r="AT74" s="15"/>
    </row>
    <row r="75" spans="2:46" ht="6" customHeight="1" x14ac:dyDescent="0.25"/>
    <row r="76" spans="2:46" ht="9" customHeight="1" x14ac:dyDescent="0.25"/>
    <row r="77" spans="2:46" ht="18.95" customHeight="1" x14ac:dyDescent="0.25">
      <c r="B77" s="37" t="s">
        <v>75</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row>
    <row r="78" spans="2:46" ht="27.95" customHeight="1" x14ac:dyDescent="0.25">
      <c r="B78" s="53" t="s">
        <v>76</v>
      </c>
      <c r="C78" s="14"/>
      <c r="D78" s="14"/>
      <c r="E78" s="14"/>
      <c r="F78" s="14"/>
      <c r="G78" s="15"/>
      <c r="H78" s="53" t="s">
        <v>77</v>
      </c>
      <c r="I78" s="14"/>
      <c r="J78" s="14"/>
      <c r="K78" s="14"/>
      <c r="L78" s="14"/>
      <c r="M78" s="15"/>
      <c r="N78" s="53" t="s">
        <v>78</v>
      </c>
      <c r="O78" s="14"/>
      <c r="P78" s="14"/>
      <c r="Q78" s="14"/>
      <c r="R78" s="14"/>
      <c r="S78" s="14"/>
      <c r="T78" s="15"/>
      <c r="U78" s="53" t="s">
        <v>79</v>
      </c>
      <c r="V78" s="14"/>
      <c r="W78" s="14"/>
      <c r="X78" s="14"/>
      <c r="Y78" s="14"/>
      <c r="Z78" s="15"/>
      <c r="AA78" s="53" t="s">
        <v>80</v>
      </c>
      <c r="AB78" s="14"/>
      <c r="AC78" s="14"/>
      <c r="AD78" s="14"/>
      <c r="AE78" s="14"/>
      <c r="AF78" s="14"/>
      <c r="AG78" s="15"/>
      <c r="AH78" s="53" t="s">
        <v>81</v>
      </c>
      <c r="AI78" s="14"/>
      <c r="AJ78" s="14"/>
      <c r="AK78" s="14"/>
      <c r="AL78" s="14"/>
      <c r="AM78" s="15"/>
      <c r="AN78" s="53" t="s">
        <v>82</v>
      </c>
      <c r="AO78" s="14"/>
      <c r="AP78" s="14"/>
      <c r="AQ78" s="14"/>
      <c r="AR78" s="14"/>
      <c r="AS78" s="14"/>
      <c r="AT78" s="15"/>
    </row>
    <row r="79" spans="2:46" ht="15" customHeight="1" x14ac:dyDescent="0.25">
      <c r="B79" s="27">
        <v>3</v>
      </c>
      <c r="C79" s="14"/>
      <c r="D79" s="14"/>
      <c r="E79" s="14"/>
      <c r="F79" s="14"/>
      <c r="G79" s="15"/>
      <c r="H79" s="64">
        <v>1238</v>
      </c>
      <c r="I79" s="14"/>
      <c r="J79" s="14"/>
      <c r="K79" s="14"/>
      <c r="L79" s="14"/>
      <c r="M79" s="15"/>
      <c r="N79" s="64">
        <v>1067</v>
      </c>
      <c r="O79" s="14"/>
      <c r="P79" s="14"/>
      <c r="Q79" s="14"/>
      <c r="R79" s="14"/>
      <c r="S79" s="14"/>
      <c r="T79" s="15"/>
      <c r="U79" s="57">
        <v>1012</v>
      </c>
      <c r="V79" s="14"/>
      <c r="W79" s="14"/>
      <c r="X79" s="14"/>
      <c r="Y79" s="14"/>
      <c r="Z79" s="15"/>
      <c r="AA79" s="57">
        <v>877</v>
      </c>
      <c r="AB79" s="14"/>
      <c r="AC79" s="14"/>
      <c r="AD79" s="14"/>
      <c r="AE79" s="14"/>
      <c r="AF79" s="14"/>
      <c r="AG79" s="15"/>
      <c r="AH79" s="42">
        <v>773.6</v>
      </c>
      <c r="AI79" s="14"/>
      <c r="AJ79" s="14"/>
      <c r="AK79" s="14"/>
      <c r="AL79" s="14"/>
      <c r="AM79" s="15"/>
      <c r="AN79" s="42">
        <v>822.2</v>
      </c>
      <c r="AO79" s="14"/>
      <c r="AP79" s="14"/>
      <c r="AQ79" s="14"/>
      <c r="AR79" s="14"/>
      <c r="AS79" s="14"/>
      <c r="AT79" s="15"/>
    </row>
    <row r="80" spans="2:46" ht="15" customHeight="1" x14ac:dyDescent="0.25">
      <c r="B80" s="27">
        <v>4</v>
      </c>
      <c r="C80" s="14"/>
      <c r="D80" s="14"/>
      <c r="E80" s="14"/>
      <c r="F80" s="14"/>
      <c r="G80" s="15"/>
      <c r="H80" s="64">
        <v>1650</v>
      </c>
      <c r="I80" s="14"/>
      <c r="J80" s="14"/>
      <c r="K80" s="14"/>
      <c r="L80" s="14"/>
      <c r="M80" s="15"/>
      <c r="N80" s="64">
        <v>1423</v>
      </c>
      <c r="O80" s="14"/>
      <c r="P80" s="14"/>
      <c r="Q80" s="14"/>
      <c r="R80" s="14"/>
      <c r="S80" s="14"/>
      <c r="T80" s="15"/>
      <c r="U80" s="57">
        <v>1349</v>
      </c>
      <c r="V80" s="14"/>
      <c r="W80" s="14"/>
      <c r="X80" s="14"/>
      <c r="Y80" s="14"/>
      <c r="Z80" s="15"/>
      <c r="AA80" s="57">
        <v>1169</v>
      </c>
      <c r="AB80" s="14"/>
      <c r="AC80" s="14"/>
      <c r="AD80" s="14"/>
      <c r="AE80" s="14"/>
      <c r="AF80" s="14"/>
      <c r="AG80" s="15"/>
      <c r="AH80" s="42">
        <v>1031.4000000000001</v>
      </c>
      <c r="AI80" s="14"/>
      <c r="AJ80" s="14"/>
      <c r="AK80" s="14"/>
      <c r="AL80" s="14"/>
      <c r="AM80" s="15"/>
      <c r="AN80" s="42">
        <v>1096.2</v>
      </c>
      <c r="AO80" s="14"/>
      <c r="AP80" s="14"/>
      <c r="AQ80" s="14"/>
      <c r="AR80" s="14"/>
      <c r="AS80" s="14"/>
      <c r="AT80" s="15"/>
    </row>
    <row r="81" spans="2:46" ht="15" customHeight="1" x14ac:dyDescent="0.25">
      <c r="B81" s="27">
        <v>5</v>
      </c>
      <c r="C81" s="14"/>
      <c r="D81" s="14"/>
      <c r="E81" s="14"/>
      <c r="F81" s="14"/>
      <c r="G81" s="15"/>
      <c r="H81" s="64">
        <v>2063</v>
      </c>
      <c r="I81" s="14"/>
      <c r="J81" s="14"/>
      <c r="K81" s="14"/>
      <c r="L81" s="14"/>
      <c r="M81" s="15"/>
      <c r="N81" s="64">
        <v>1778</v>
      </c>
      <c r="O81" s="14"/>
      <c r="P81" s="14"/>
      <c r="Q81" s="14"/>
      <c r="R81" s="14"/>
      <c r="S81" s="14"/>
      <c r="T81" s="15"/>
      <c r="U81" s="57">
        <v>1686</v>
      </c>
      <c r="V81" s="14"/>
      <c r="W81" s="14"/>
      <c r="X81" s="14"/>
      <c r="Y81" s="14"/>
      <c r="Z81" s="15"/>
      <c r="AA81" s="57">
        <v>1462</v>
      </c>
      <c r="AB81" s="14"/>
      <c r="AC81" s="14"/>
      <c r="AD81" s="14"/>
      <c r="AE81" s="14"/>
      <c r="AF81" s="14"/>
      <c r="AG81" s="15"/>
      <c r="AH81" s="42">
        <v>1289.2</v>
      </c>
      <c r="AI81" s="14"/>
      <c r="AJ81" s="14"/>
      <c r="AK81" s="14"/>
      <c r="AL81" s="14"/>
      <c r="AM81" s="15"/>
      <c r="AN81" s="42">
        <v>1370.2</v>
      </c>
      <c r="AO81" s="14"/>
      <c r="AP81" s="14"/>
      <c r="AQ81" s="14"/>
      <c r="AR81" s="14"/>
      <c r="AS81" s="14"/>
      <c r="AT81" s="15"/>
    </row>
    <row r="82" spans="2:46" ht="15" customHeight="1" x14ac:dyDescent="0.25">
      <c r="B82" s="27">
        <v>6</v>
      </c>
      <c r="C82" s="14"/>
      <c r="D82" s="14"/>
      <c r="E82" s="14"/>
      <c r="F82" s="14"/>
      <c r="G82" s="15"/>
      <c r="H82" s="64">
        <v>2475</v>
      </c>
      <c r="I82" s="14"/>
      <c r="J82" s="14"/>
      <c r="K82" s="14"/>
      <c r="L82" s="14"/>
      <c r="M82" s="15"/>
      <c r="N82" s="64">
        <v>2134</v>
      </c>
      <c r="O82" s="14"/>
      <c r="P82" s="14"/>
      <c r="Q82" s="14"/>
      <c r="R82" s="14"/>
      <c r="S82" s="14"/>
      <c r="T82" s="15"/>
      <c r="U82" s="57">
        <v>2024</v>
      </c>
      <c r="V82" s="14"/>
      <c r="W82" s="14"/>
      <c r="X82" s="14"/>
      <c r="Y82" s="14"/>
      <c r="Z82" s="15"/>
      <c r="AA82" s="57">
        <v>1754</v>
      </c>
      <c r="AB82" s="14"/>
      <c r="AC82" s="14"/>
      <c r="AD82" s="14"/>
      <c r="AE82" s="14"/>
      <c r="AF82" s="14"/>
      <c r="AG82" s="15"/>
      <c r="AH82" s="42">
        <v>1547.1</v>
      </c>
      <c r="AI82" s="14"/>
      <c r="AJ82" s="14"/>
      <c r="AK82" s="14"/>
      <c r="AL82" s="14"/>
      <c r="AM82" s="15"/>
      <c r="AN82" s="42">
        <v>1644.3</v>
      </c>
      <c r="AO82" s="14"/>
      <c r="AP82" s="14"/>
      <c r="AQ82" s="14"/>
      <c r="AR82" s="14"/>
      <c r="AS82" s="14"/>
      <c r="AT82" s="15"/>
    </row>
    <row r="83" spans="2:46" ht="15" customHeight="1" x14ac:dyDescent="0.25">
      <c r="B83" s="189">
        <v>8</v>
      </c>
      <c r="C83" s="14"/>
      <c r="D83" s="14"/>
      <c r="E83" s="14"/>
      <c r="F83" s="14"/>
      <c r="G83" s="15"/>
      <c r="H83" s="140">
        <v>3300</v>
      </c>
      <c r="I83" s="14"/>
      <c r="J83" s="14"/>
      <c r="K83" s="14"/>
      <c r="L83" s="14"/>
      <c r="M83" s="15"/>
      <c r="N83" s="140">
        <v>2845</v>
      </c>
      <c r="O83" s="14"/>
      <c r="P83" s="14"/>
      <c r="Q83" s="14"/>
      <c r="R83" s="14"/>
      <c r="S83" s="14"/>
      <c r="T83" s="15"/>
      <c r="U83" s="58">
        <v>2698</v>
      </c>
      <c r="V83" s="14"/>
      <c r="W83" s="14"/>
      <c r="X83" s="14"/>
      <c r="Y83" s="14"/>
      <c r="Z83" s="15"/>
      <c r="AA83" s="58">
        <v>2339</v>
      </c>
      <c r="AB83" s="14"/>
      <c r="AC83" s="14"/>
      <c r="AD83" s="14"/>
      <c r="AE83" s="14"/>
      <c r="AF83" s="14"/>
      <c r="AG83" s="15"/>
      <c r="AH83" s="41">
        <v>2062.8000000000002</v>
      </c>
      <c r="AI83" s="14"/>
      <c r="AJ83" s="14"/>
      <c r="AK83" s="14"/>
      <c r="AL83" s="14"/>
      <c r="AM83" s="15"/>
      <c r="AN83" s="41">
        <v>2192.4</v>
      </c>
      <c r="AO83" s="14"/>
      <c r="AP83" s="14"/>
      <c r="AQ83" s="14"/>
      <c r="AR83" s="14"/>
      <c r="AS83" s="14"/>
      <c r="AT83" s="15"/>
    </row>
    <row r="84" spans="2:46" ht="15" customHeight="1" x14ac:dyDescent="0.25">
      <c r="B84" s="27">
        <v>10</v>
      </c>
      <c r="C84" s="14"/>
      <c r="D84" s="14"/>
      <c r="E84" s="14"/>
      <c r="F84" s="14"/>
      <c r="G84" s="15"/>
      <c r="H84" s="64">
        <v>4126</v>
      </c>
      <c r="I84" s="14"/>
      <c r="J84" s="14"/>
      <c r="K84" s="14"/>
      <c r="L84" s="14"/>
      <c r="M84" s="15"/>
      <c r="N84" s="64">
        <v>3557</v>
      </c>
      <c r="O84" s="14"/>
      <c r="P84" s="14"/>
      <c r="Q84" s="14"/>
      <c r="R84" s="14"/>
      <c r="S84" s="14"/>
      <c r="T84" s="15"/>
      <c r="U84" s="57">
        <v>3373</v>
      </c>
      <c r="V84" s="14"/>
      <c r="W84" s="14"/>
      <c r="X84" s="14"/>
      <c r="Y84" s="14"/>
      <c r="Z84" s="15"/>
      <c r="AA84" s="57">
        <v>2923</v>
      </c>
      <c r="AB84" s="14"/>
      <c r="AC84" s="14"/>
      <c r="AD84" s="14"/>
      <c r="AE84" s="14"/>
      <c r="AF84" s="14"/>
      <c r="AG84" s="15"/>
      <c r="AH84" s="42">
        <v>2578.5</v>
      </c>
      <c r="AI84" s="14"/>
      <c r="AJ84" s="14"/>
      <c r="AK84" s="14"/>
      <c r="AL84" s="14"/>
      <c r="AM84" s="15"/>
      <c r="AN84" s="42">
        <v>2740.5</v>
      </c>
      <c r="AO84" s="14"/>
      <c r="AP84" s="14"/>
      <c r="AQ84" s="14"/>
      <c r="AR84" s="14"/>
      <c r="AS84" s="14"/>
      <c r="AT84" s="15"/>
    </row>
    <row r="85" spans="2:46" ht="15" customHeight="1" x14ac:dyDescent="0.25">
      <c r="B85" s="27">
        <v>12</v>
      </c>
      <c r="C85" s="14"/>
      <c r="D85" s="14"/>
      <c r="E85" s="14"/>
      <c r="F85" s="14"/>
      <c r="G85" s="15"/>
      <c r="H85" s="64">
        <v>4951</v>
      </c>
      <c r="I85" s="14"/>
      <c r="J85" s="14"/>
      <c r="K85" s="14"/>
      <c r="L85" s="14"/>
      <c r="M85" s="15"/>
      <c r="N85" s="64">
        <v>4268</v>
      </c>
      <c r="O85" s="14"/>
      <c r="P85" s="14"/>
      <c r="Q85" s="14"/>
      <c r="R85" s="14"/>
      <c r="S85" s="14"/>
      <c r="T85" s="15"/>
      <c r="U85" s="57">
        <v>4048</v>
      </c>
      <c r="V85" s="14"/>
      <c r="W85" s="14"/>
      <c r="X85" s="14"/>
      <c r="Y85" s="14"/>
      <c r="Z85" s="15"/>
      <c r="AA85" s="57">
        <v>3508</v>
      </c>
      <c r="AB85" s="14"/>
      <c r="AC85" s="14"/>
      <c r="AD85" s="14"/>
      <c r="AE85" s="14"/>
      <c r="AF85" s="14"/>
      <c r="AG85" s="15"/>
      <c r="AH85" s="42">
        <v>3094.2</v>
      </c>
      <c r="AI85" s="14"/>
      <c r="AJ85" s="14"/>
      <c r="AK85" s="14"/>
      <c r="AL85" s="14"/>
      <c r="AM85" s="15"/>
      <c r="AN85" s="42">
        <v>3288.6</v>
      </c>
      <c r="AO85" s="14"/>
      <c r="AP85" s="14"/>
      <c r="AQ85" s="14"/>
      <c r="AR85" s="14"/>
      <c r="AS85" s="14"/>
      <c r="AT85" s="15"/>
    </row>
    <row r="86" spans="2:46" ht="9" customHeight="1" x14ac:dyDescent="0.25"/>
    <row r="87" spans="2:46" ht="18.95" customHeight="1" x14ac:dyDescent="0.25">
      <c r="B87" s="37" t="s">
        <v>83</v>
      </c>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row>
    <row r="88" spans="2:46" ht="18" customHeight="1" x14ac:dyDescent="0.25">
      <c r="B88" s="24" t="s">
        <v>84</v>
      </c>
      <c r="C88" s="12"/>
      <c r="D88" s="12"/>
      <c r="E88" s="12"/>
      <c r="F88" s="12"/>
      <c r="G88" s="12"/>
      <c r="H88" s="11" t="s">
        <v>137</v>
      </c>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row>
    <row r="89" spans="2:46" ht="18" customHeight="1" x14ac:dyDescent="0.25">
      <c r="B89" s="24" t="s">
        <v>86</v>
      </c>
      <c r="C89" s="12"/>
      <c r="D89" s="12"/>
      <c r="E89" s="12"/>
      <c r="F89" s="12"/>
      <c r="G89" s="12"/>
      <c r="H89" s="11" t="s">
        <v>138</v>
      </c>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row>
    <row r="90" spans="2:46" ht="30" customHeight="1" x14ac:dyDescent="0.25">
      <c r="B90" s="24" t="s">
        <v>88</v>
      </c>
      <c r="C90" s="12"/>
      <c r="D90" s="12"/>
      <c r="E90" s="12"/>
      <c r="F90" s="12"/>
      <c r="G90" s="12"/>
      <c r="H90" s="11"/>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row>
    <row r="91" spans="2:46" ht="18" customHeight="1" x14ac:dyDescent="0.25">
      <c r="B91" s="24" t="s">
        <v>89</v>
      </c>
      <c r="C91" s="12"/>
      <c r="D91" s="12"/>
      <c r="E91" s="12"/>
      <c r="F91" s="12"/>
      <c r="G91" s="12"/>
      <c r="H91" s="11" t="s">
        <v>139</v>
      </c>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row>
    <row r="92" spans="2:46" ht="18" customHeight="1" x14ac:dyDescent="0.25">
      <c r="B92" s="24" t="s">
        <v>91</v>
      </c>
      <c r="C92" s="12"/>
      <c r="D92" s="12"/>
      <c r="E92" s="12"/>
      <c r="F92" s="12"/>
      <c r="G92" s="12"/>
      <c r="H92" s="11" t="s">
        <v>140</v>
      </c>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row>
    <row r="93" spans="2:46" ht="18" customHeight="1" x14ac:dyDescent="0.25">
      <c r="B93" s="24" t="s">
        <v>93</v>
      </c>
      <c r="C93" s="12"/>
      <c r="D93" s="12"/>
      <c r="E93" s="12"/>
      <c r="F93" s="12"/>
      <c r="G93" s="12"/>
      <c r="H93" s="11" t="s">
        <v>94</v>
      </c>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row>
    <row r="94" spans="2:46" ht="18" customHeight="1" x14ac:dyDescent="0.25">
      <c r="B94" s="24" t="s">
        <v>95</v>
      </c>
      <c r="C94" s="12"/>
      <c r="D94" s="12"/>
      <c r="E94" s="12"/>
      <c r="F94" s="12"/>
      <c r="G94" s="12"/>
      <c r="H94" s="11" t="s">
        <v>96</v>
      </c>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row>
    <row r="95" spans="2:46" ht="18" customHeight="1" x14ac:dyDescent="0.25">
      <c r="B95" s="24" t="s">
        <v>97</v>
      </c>
      <c r="C95" s="12"/>
      <c r="D95" s="12"/>
      <c r="E95" s="12"/>
      <c r="F95" s="12"/>
      <c r="G95" s="12"/>
      <c r="H95" s="11" t="s">
        <v>133</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row>
    <row r="96" spans="2:46" ht="18" customHeight="1" x14ac:dyDescent="0.25">
      <c r="B96" s="24" t="s">
        <v>99</v>
      </c>
      <c r="C96" s="12"/>
      <c r="D96" s="12"/>
      <c r="E96" s="12"/>
      <c r="F96" s="12"/>
      <c r="G96" s="12"/>
      <c r="H96" s="11" t="s">
        <v>141</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row>
    <row r="97" spans="2:46" ht="30" customHeight="1" x14ac:dyDescent="0.25">
      <c r="B97" s="24" t="s">
        <v>101</v>
      </c>
      <c r="C97" s="12"/>
      <c r="D97" s="12"/>
      <c r="E97" s="12"/>
      <c r="F97" s="12"/>
      <c r="G97" s="12"/>
      <c r="H97" s="11" t="s">
        <v>142</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row>
  </sheetData>
  <mergeCells count="538">
    <mergeCell ref="Q26:W26"/>
    <mergeCell ref="J70:M70"/>
    <mergeCell ref="H91:AT91"/>
    <mergeCell ref="B25:AE25"/>
    <mergeCell ref="L49:M49"/>
    <mergeCell ref="AS53:AT53"/>
    <mergeCell ref="N49:O49"/>
    <mergeCell ref="AC61:AD61"/>
    <mergeCell ref="AL71:AO71"/>
    <mergeCell ref="B71:I71"/>
    <mergeCell ref="AN82:AT82"/>
    <mergeCell ref="AM28:AT28"/>
    <mergeCell ref="AM61:AN61"/>
    <mergeCell ref="AO58:AP58"/>
    <mergeCell ref="J54:K54"/>
    <mergeCell ref="AQ58:AR58"/>
    <mergeCell ref="L54:M54"/>
    <mergeCell ref="V69:Y69"/>
    <mergeCell ref="N72:Q72"/>
    <mergeCell ref="B68:AT68"/>
    <mergeCell ref="P64:R64"/>
    <mergeCell ref="AM30:AT30"/>
    <mergeCell ref="AH80:AM80"/>
    <mergeCell ref="J56:K56"/>
    <mergeCell ref="L56:M56"/>
    <mergeCell ref="I63:J63"/>
    <mergeCell ref="AM33:AT33"/>
    <mergeCell ref="Q44:W44"/>
    <mergeCell ref="R48:S48"/>
    <mergeCell ref="T48:U48"/>
    <mergeCell ref="I30:P30"/>
    <mergeCell ref="AH69:AK69"/>
    <mergeCell ref="AS63:AT63"/>
    <mergeCell ref="AM66:AN66"/>
    <mergeCell ref="Q5:W5"/>
    <mergeCell ref="AI58:AJ58"/>
    <mergeCell ref="H97:AT97"/>
    <mergeCell ref="Q6:W6"/>
    <mergeCell ref="N55:O55"/>
    <mergeCell ref="P55:Q55"/>
    <mergeCell ref="AK66:AL66"/>
    <mergeCell ref="N69:Q69"/>
    <mergeCell ref="Y52:AT52"/>
    <mergeCell ref="AK53:AL53"/>
    <mergeCell ref="AM53:AN53"/>
    <mergeCell ref="AO57:AP57"/>
    <mergeCell ref="AQ57:AR57"/>
    <mergeCell ref="AR49:AT49"/>
    <mergeCell ref="AM43:AT43"/>
    <mergeCell ref="AF34:AL34"/>
    <mergeCell ref="N58:O58"/>
    <mergeCell ref="B31:H31"/>
    <mergeCell ref="AI55:AJ55"/>
    <mergeCell ref="AK55:AL55"/>
    <mergeCell ref="B58:E58"/>
    <mergeCell ref="B39:H39"/>
    <mergeCell ref="I33:P33"/>
    <mergeCell ref="AF29:AL29"/>
    <mergeCell ref="I27:P27"/>
    <mergeCell ref="S61:T61"/>
    <mergeCell ref="B63:E63"/>
    <mergeCell ref="AF28:AL28"/>
    <mergeCell ref="AD71:AG71"/>
    <mergeCell ref="N80:T80"/>
    <mergeCell ref="V71:Y71"/>
    <mergeCell ref="N74:Q74"/>
    <mergeCell ref="H81:M81"/>
    <mergeCell ref="P66:R66"/>
    <mergeCell ref="X37:AE37"/>
    <mergeCell ref="AD73:AG73"/>
    <mergeCell ref="V73:Y73"/>
    <mergeCell ref="Q28:W28"/>
    <mergeCell ref="Y47:AT47"/>
    <mergeCell ref="K65:M65"/>
    <mergeCell ref="AI63:AJ63"/>
    <mergeCell ref="B43:H43"/>
    <mergeCell ref="AQ64:AR64"/>
    <mergeCell ref="AK63:AL63"/>
    <mergeCell ref="X38:AE38"/>
    <mergeCell ref="B55:E55"/>
    <mergeCell ref="D49:E49"/>
    <mergeCell ref="B52:W52"/>
    <mergeCell ref="AM27:AT27"/>
    <mergeCell ref="F53:G53"/>
    <mergeCell ref="H53:I53"/>
    <mergeCell ref="AO61:AP61"/>
    <mergeCell ref="AG64:AH64"/>
    <mergeCell ref="B40:H40"/>
    <mergeCell ref="AI64:AJ64"/>
    <mergeCell ref="AA84:AG84"/>
    <mergeCell ref="X39:AE39"/>
    <mergeCell ref="H55:I55"/>
    <mergeCell ref="B33:H33"/>
    <mergeCell ref="AF38:AL38"/>
    <mergeCell ref="AO65:AP65"/>
    <mergeCell ref="B35:H35"/>
    <mergeCell ref="AF43:AL43"/>
    <mergeCell ref="I37:P37"/>
    <mergeCell ref="AE65:AF65"/>
    <mergeCell ref="AG58:AH58"/>
    <mergeCell ref="AH83:AM83"/>
    <mergeCell ref="N65:O65"/>
    <mergeCell ref="V56:W56"/>
    <mergeCell ref="X27:AE27"/>
    <mergeCell ref="V70:Y70"/>
    <mergeCell ref="N63:O63"/>
    <mergeCell ref="AN85:AT85"/>
    <mergeCell ref="N71:Q71"/>
    <mergeCell ref="H78:M78"/>
    <mergeCell ref="P63:R63"/>
    <mergeCell ref="AD70:AG70"/>
    <mergeCell ref="B38:H38"/>
    <mergeCell ref="N73:Q73"/>
    <mergeCell ref="AP72:AT72"/>
    <mergeCell ref="B96:G96"/>
    <mergeCell ref="X44:AE44"/>
    <mergeCell ref="K64:M64"/>
    <mergeCell ref="U61:W61"/>
    <mergeCell ref="AA48:AC48"/>
    <mergeCell ref="H94:AT94"/>
    <mergeCell ref="N84:T84"/>
    <mergeCell ref="N78:T78"/>
    <mergeCell ref="H79:M79"/>
    <mergeCell ref="AI53:AJ53"/>
    <mergeCell ref="AH78:AM78"/>
    <mergeCell ref="AO62:AP62"/>
    <mergeCell ref="AQ62:AR62"/>
    <mergeCell ref="H95:AT95"/>
    <mergeCell ref="N81:T81"/>
    <mergeCell ref="P53:Q53"/>
    <mergeCell ref="B95:G95"/>
    <mergeCell ref="I43:P43"/>
    <mergeCell ref="B89:G89"/>
    <mergeCell ref="X30:AE30"/>
    <mergeCell ref="AI54:AJ54"/>
    <mergeCell ref="X5:AE5"/>
    <mergeCell ref="AH73:AK73"/>
    <mergeCell ref="X29:AE29"/>
    <mergeCell ref="B97:G97"/>
    <mergeCell ref="AG62:AH62"/>
    <mergeCell ref="AI62:AJ62"/>
    <mergeCell ref="AI56:AJ56"/>
    <mergeCell ref="AK56:AL56"/>
    <mergeCell ref="B90:G90"/>
    <mergeCell ref="F49:G49"/>
    <mergeCell ref="P54:Q54"/>
    <mergeCell ref="AF35:AL35"/>
    <mergeCell ref="AF7:AL7"/>
    <mergeCell ref="F55:G55"/>
    <mergeCell ref="AF36:AL36"/>
    <mergeCell ref="N62:O62"/>
    <mergeCell ref="B83:G83"/>
    <mergeCell ref="Y63:AB63"/>
    <mergeCell ref="N64:O64"/>
    <mergeCell ref="I5:P5"/>
    <mergeCell ref="V74:Y74"/>
    <mergeCell ref="B53:E53"/>
    <mergeCell ref="H92:AT92"/>
    <mergeCell ref="U65:W65"/>
    <mergeCell ref="AH85:AM85"/>
    <mergeCell ref="AM6:AT6"/>
    <mergeCell ref="AO55:AP55"/>
    <mergeCell ref="AQ65:AR65"/>
    <mergeCell ref="AS65:AT65"/>
    <mergeCell ref="J48:K48"/>
    <mergeCell ref="L48:M48"/>
    <mergeCell ref="AG49:AI49"/>
    <mergeCell ref="AS58:AT58"/>
    <mergeCell ref="N54:O54"/>
    <mergeCell ref="Z69:AC69"/>
    <mergeCell ref="R72:U72"/>
    <mergeCell ref="AC66:AD66"/>
    <mergeCell ref="AE66:AF66"/>
    <mergeCell ref="Q32:W32"/>
    <mergeCell ref="N56:O56"/>
    <mergeCell ref="P56:Q56"/>
    <mergeCell ref="Y66:AB66"/>
    <mergeCell ref="Y53:AB53"/>
    <mergeCell ref="B6:H6"/>
    <mergeCell ref="AM38:AT38"/>
    <mergeCell ref="AP71:AT71"/>
    <mergeCell ref="T53:U53"/>
    <mergeCell ref="AM40:AT40"/>
    <mergeCell ref="AC53:AD53"/>
    <mergeCell ref="AP73:AT73"/>
    <mergeCell ref="AH74:AK74"/>
    <mergeCell ref="T55:U55"/>
    <mergeCell ref="AC55:AD55"/>
    <mergeCell ref="AJ49:AK49"/>
    <mergeCell ref="N70:Q70"/>
    <mergeCell ref="K61:M61"/>
    <mergeCell ref="X34:AE34"/>
    <mergeCell ref="P49:Q49"/>
    <mergeCell ref="X28:AE28"/>
    <mergeCell ref="AE61:AF61"/>
    <mergeCell ref="AG61:AH61"/>
    <mergeCell ref="Y55:AB55"/>
    <mergeCell ref="AH71:AK71"/>
    <mergeCell ref="AO64:AP64"/>
    <mergeCell ref="AP69:AT69"/>
    <mergeCell ref="AO49:AQ49"/>
    <mergeCell ref="V54:W54"/>
    <mergeCell ref="X7:AE7"/>
    <mergeCell ref="N79:T79"/>
    <mergeCell ref="J53:K53"/>
    <mergeCell ref="D48:E48"/>
    <mergeCell ref="U64:W64"/>
    <mergeCell ref="AM5:AT5"/>
    <mergeCell ref="R55:S55"/>
    <mergeCell ref="R69:U69"/>
    <mergeCell ref="AC63:AD63"/>
    <mergeCell ref="J69:M69"/>
    <mergeCell ref="U79:Z79"/>
    <mergeCell ref="Y49:Z49"/>
    <mergeCell ref="F64:H64"/>
    <mergeCell ref="Q29:W29"/>
    <mergeCell ref="F56:G56"/>
    <mergeCell ref="AS57:AT57"/>
    <mergeCell ref="AM35:AT35"/>
    <mergeCell ref="AF6:AL6"/>
    <mergeCell ref="I38:P38"/>
    <mergeCell ref="Q31:W31"/>
    <mergeCell ref="P58:Q58"/>
    <mergeCell ref="AM37:AT37"/>
    <mergeCell ref="AL72:AO72"/>
    <mergeCell ref="B29:H29"/>
    <mergeCell ref="N85:T85"/>
    <mergeCell ref="Z70:AC70"/>
    <mergeCell ref="AP70:AT70"/>
    <mergeCell ref="Y48:Z48"/>
    <mergeCell ref="Q35:W35"/>
    <mergeCell ref="AM55:AN55"/>
    <mergeCell ref="B65:E65"/>
    <mergeCell ref="AF32:AL32"/>
    <mergeCell ref="AF26:AL26"/>
    <mergeCell ref="T49:U49"/>
    <mergeCell ref="B72:I72"/>
    <mergeCell ref="B70:I70"/>
    <mergeCell ref="AM58:AN58"/>
    <mergeCell ref="U62:W62"/>
    <mergeCell ref="U81:Z81"/>
    <mergeCell ref="R58:S58"/>
    <mergeCell ref="J58:K58"/>
    <mergeCell ref="Y60:AT60"/>
    <mergeCell ref="F57:G57"/>
    <mergeCell ref="I40:P40"/>
    <mergeCell ref="AH70:AK70"/>
    <mergeCell ref="U82:Z82"/>
    <mergeCell ref="B85:G85"/>
    <mergeCell ref="N57:O57"/>
    <mergeCell ref="B3:AT3"/>
    <mergeCell ref="AF5:AL5"/>
    <mergeCell ref="X43:AE43"/>
    <mergeCell ref="AA80:AG80"/>
    <mergeCell ref="I6:P6"/>
    <mergeCell ref="H85:M85"/>
    <mergeCell ref="U66:W66"/>
    <mergeCell ref="R57:S57"/>
    <mergeCell ref="H58:I58"/>
    <mergeCell ref="AD72:AG72"/>
    <mergeCell ref="AO66:AP66"/>
    <mergeCell ref="AQ66:AR66"/>
    <mergeCell ref="R49:S49"/>
    <mergeCell ref="R71:U71"/>
    <mergeCell ref="I26:P26"/>
    <mergeCell ref="AQ53:AR53"/>
    <mergeCell ref="Q7:W7"/>
    <mergeCell ref="B54:E54"/>
    <mergeCell ref="H80:M80"/>
    <mergeCell ref="R73:U73"/>
    <mergeCell ref="AK54:AL54"/>
    <mergeCell ref="AH79:AM79"/>
    <mergeCell ref="AQ61:AR61"/>
    <mergeCell ref="B56:E56"/>
    <mergeCell ref="B7:H7"/>
    <mergeCell ref="B66:E66"/>
    <mergeCell ref="K62:M62"/>
    <mergeCell ref="AC54:AD54"/>
    <mergeCell ref="S65:T65"/>
    <mergeCell ref="B51:AT51"/>
    <mergeCell ref="V53:W53"/>
    <mergeCell ref="AC56:AD56"/>
    <mergeCell ref="B61:E61"/>
    <mergeCell ref="I29:P29"/>
    <mergeCell ref="S63:T63"/>
    <mergeCell ref="AI57:AJ57"/>
    <mergeCell ref="I31:P31"/>
    <mergeCell ref="Q33:W33"/>
    <mergeCell ref="AL48:AN48"/>
    <mergeCell ref="AS61:AT61"/>
    <mergeCell ref="AK64:AL64"/>
    <mergeCell ref="AM64:AN64"/>
    <mergeCell ref="Y54:AB54"/>
    <mergeCell ref="H57:I57"/>
    <mergeCell ref="F63:H63"/>
    <mergeCell ref="B57:E57"/>
    <mergeCell ref="I44:P44"/>
    <mergeCell ref="AQ54:AR54"/>
    <mergeCell ref="AM26:AT26"/>
    <mergeCell ref="AA49:AC49"/>
    <mergeCell ref="F54:G54"/>
    <mergeCell ref="H54:I54"/>
    <mergeCell ref="AA83:AG83"/>
    <mergeCell ref="V48:W48"/>
    <mergeCell ref="H56:I56"/>
    <mergeCell ref="AA85:AG85"/>
    <mergeCell ref="H49:I49"/>
    <mergeCell ref="AO53:AP53"/>
    <mergeCell ref="J49:K49"/>
    <mergeCell ref="AA78:AG78"/>
    <mergeCell ref="N82:T82"/>
    <mergeCell ref="H83:M83"/>
    <mergeCell ref="AH82:AM82"/>
    <mergeCell ref="B69:I69"/>
    <mergeCell ref="AS54:AT54"/>
    <mergeCell ref="AK57:AL57"/>
    <mergeCell ref="AC57:AD57"/>
    <mergeCell ref="X32:AE32"/>
    <mergeCell ref="AG65:AH65"/>
    <mergeCell ref="AI65:AJ65"/>
    <mergeCell ref="AQ56:AR56"/>
    <mergeCell ref="B48:C48"/>
    <mergeCell ref="H96:AT96"/>
    <mergeCell ref="AQ63:AR63"/>
    <mergeCell ref="AI66:AJ66"/>
    <mergeCell ref="B49:C49"/>
    <mergeCell ref="AD48:AF48"/>
    <mergeCell ref="F65:H65"/>
    <mergeCell ref="AM31:AT31"/>
    <mergeCell ref="X35:AE35"/>
    <mergeCell ref="R56:S56"/>
    <mergeCell ref="T56:U56"/>
    <mergeCell ref="B44:H44"/>
    <mergeCell ref="AO48:AQ48"/>
    <mergeCell ref="R70:U70"/>
    <mergeCell ref="B37:H37"/>
    <mergeCell ref="AI61:AJ61"/>
    <mergeCell ref="AK61:AL61"/>
    <mergeCell ref="AM32:AT32"/>
    <mergeCell ref="X36:AE36"/>
    <mergeCell ref="AA79:AG79"/>
    <mergeCell ref="AS56:AT56"/>
    <mergeCell ref="N83:T83"/>
    <mergeCell ref="AL69:AO69"/>
    <mergeCell ref="H84:M84"/>
    <mergeCell ref="B62:E62"/>
    <mergeCell ref="I28:P28"/>
    <mergeCell ref="N61:O61"/>
    <mergeCell ref="AF37:AL37"/>
    <mergeCell ref="B47:W47"/>
    <mergeCell ref="N48:O48"/>
    <mergeCell ref="P48:Q48"/>
    <mergeCell ref="Y58:AB58"/>
    <mergeCell ref="AP74:AT74"/>
    <mergeCell ref="B27:H27"/>
    <mergeCell ref="P62:R62"/>
    <mergeCell ref="K66:M66"/>
    <mergeCell ref="U63:W63"/>
    <mergeCell ref="Q39:W39"/>
    <mergeCell ref="X33:AE33"/>
    <mergeCell ref="R54:S54"/>
    <mergeCell ref="AM63:AN63"/>
    <mergeCell ref="AD69:AG69"/>
    <mergeCell ref="V72:Y72"/>
    <mergeCell ref="AO63:AP63"/>
    <mergeCell ref="AG66:AH66"/>
    <mergeCell ref="I32:P32"/>
    <mergeCell ref="AK58:AL58"/>
    <mergeCell ref="S66:T66"/>
    <mergeCell ref="AM44:AT44"/>
    <mergeCell ref="H89:AT89"/>
    <mergeCell ref="AF27:AL27"/>
    <mergeCell ref="H88:AT88"/>
    <mergeCell ref="B92:G92"/>
    <mergeCell ref="J55:K55"/>
    <mergeCell ref="L55:M55"/>
    <mergeCell ref="H90:AT90"/>
    <mergeCell ref="AG53:AH53"/>
    <mergeCell ref="B94:G94"/>
    <mergeCell ref="AL70:AO70"/>
    <mergeCell ref="V57:W57"/>
    <mergeCell ref="AE55:AF55"/>
    <mergeCell ref="AG55:AH55"/>
    <mergeCell ref="AM36:AT36"/>
    <mergeCell ref="B46:AT46"/>
    <mergeCell ref="AF40:AL40"/>
    <mergeCell ref="V58:W58"/>
    <mergeCell ref="AG48:AI48"/>
    <mergeCell ref="S62:T62"/>
    <mergeCell ref="N66:O66"/>
    <mergeCell ref="L53:M53"/>
    <mergeCell ref="N53:O53"/>
    <mergeCell ref="B32:H32"/>
    <mergeCell ref="Z74:AC74"/>
    <mergeCell ref="B5:H5"/>
    <mergeCell ref="B42:AT42"/>
    <mergeCell ref="T58:U58"/>
    <mergeCell ref="T54:U54"/>
    <mergeCell ref="B84:G84"/>
    <mergeCell ref="I7:P7"/>
    <mergeCell ref="AC58:AD58"/>
    <mergeCell ref="AJ48:AK48"/>
    <mergeCell ref="AF39:AL39"/>
    <mergeCell ref="Q43:W43"/>
    <mergeCell ref="B80:G80"/>
    <mergeCell ref="L58:M58"/>
    <mergeCell ref="I62:J62"/>
    <mergeCell ref="V49:W49"/>
    <mergeCell ref="B79:G79"/>
    <mergeCell ref="AE53:AF53"/>
    <mergeCell ref="I64:J64"/>
    <mergeCell ref="Z71:AC71"/>
    <mergeCell ref="R74:U74"/>
    <mergeCell ref="B81:G81"/>
    <mergeCell ref="J74:M74"/>
    <mergeCell ref="U84:Z84"/>
    <mergeCell ref="AL49:AN49"/>
    <mergeCell ref="Q34:W34"/>
    <mergeCell ref="B91:G91"/>
    <mergeCell ref="AC65:AD65"/>
    <mergeCell ref="AM65:AN65"/>
    <mergeCell ref="X26:AE26"/>
    <mergeCell ref="F48:G48"/>
    <mergeCell ref="H48:I48"/>
    <mergeCell ref="AO56:AP56"/>
    <mergeCell ref="U80:Z80"/>
    <mergeCell ref="B93:G93"/>
    <mergeCell ref="B34:H34"/>
    <mergeCell ref="B28:H28"/>
    <mergeCell ref="T57:U57"/>
    <mergeCell ref="B30:H30"/>
    <mergeCell ref="Z73:AC73"/>
    <mergeCell ref="AN81:AT81"/>
    <mergeCell ref="V55:W55"/>
    <mergeCell ref="K63:M63"/>
    <mergeCell ref="I65:J65"/>
    <mergeCell ref="Q36:W36"/>
    <mergeCell ref="AS64:AT64"/>
    <mergeCell ref="Q30:W30"/>
    <mergeCell ref="Y65:AB65"/>
    <mergeCell ref="AE63:AF63"/>
    <mergeCell ref="AG63:AH63"/>
    <mergeCell ref="X6:AE6"/>
    <mergeCell ref="U85:Z85"/>
    <mergeCell ref="AN79:AT79"/>
    <mergeCell ref="AM54:AN54"/>
    <mergeCell ref="AE57:AF57"/>
    <mergeCell ref="Y64:AB64"/>
    <mergeCell ref="AO54:AP54"/>
    <mergeCell ref="B24:AT24"/>
    <mergeCell ref="AG57:AH57"/>
    <mergeCell ref="U78:Z78"/>
    <mergeCell ref="H82:M82"/>
    <mergeCell ref="I39:P39"/>
    <mergeCell ref="AK65:AL65"/>
    <mergeCell ref="AR48:AT48"/>
    <mergeCell ref="AF25:AT25"/>
    <mergeCell ref="AS62:AT62"/>
    <mergeCell ref="X40:AE40"/>
    <mergeCell ref="Y57:AB57"/>
    <mergeCell ref="P61:R61"/>
    <mergeCell ref="F62:H62"/>
    <mergeCell ref="B36:H36"/>
    <mergeCell ref="AE58:AF58"/>
    <mergeCell ref="AM7:AT7"/>
    <mergeCell ref="B26:H26"/>
    <mergeCell ref="AF30:AL30"/>
    <mergeCell ref="P65:R65"/>
    <mergeCell ref="AM29:AT29"/>
    <mergeCell ref="B64:E64"/>
    <mergeCell ref="J57:K57"/>
    <mergeCell ref="AF31:AL31"/>
    <mergeCell ref="L57:M57"/>
    <mergeCell ref="B77:AT77"/>
    <mergeCell ref="I61:J61"/>
    <mergeCell ref="J71:M71"/>
    <mergeCell ref="AD49:AF49"/>
    <mergeCell ref="AE62:AF62"/>
    <mergeCell ref="J73:M73"/>
    <mergeCell ref="Y62:AB62"/>
    <mergeCell ref="AC64:AD64"/>
    <mergeCell ref="AE64:AF64"/>
    <mergeCell ref="J72:M72"/>
    <mergeCell ref="AF33:AL33"/>
    <mergeCell ref="P57:Q57"/>
    <mergeCell ref="Z72:AC72"/>
    <mergeCell ref="F58:G58"/>
    <mergeCell ref="X31:AE31"/>
    <mergeCell ref="R53:S53"/>
    <mergeCell ref="I35:P35"/>
    <mergeCell ref="F61:H61"/>
    <mergeCell ref="Q37:W37"/>
    <mergeCell ref="AM57:AN57"/>
    <mergeCell ref="AM39:AT39"/>
    <mergeCell ref="B73:I73"/>
    <mergeCell ref="AN83:AT83"/>
    <mergeCell ref="AH84:AM84"/>
    <mergeCell ref="AH72:AK72"/>
    <mergeCell ref="Q38:W38"/>
    <mergeCell ref="AS66:AT66"/>
    <mergeCell ref="B74:I74"/>
    <mergeCell ref="Q40:W40"/>
    <mergeCell ref="B78:G78"/>
    <mergeCell ref="AN84:AT84"/>
    <mergeCell ref="AN78:AT78"/>
    <mergeCell ref="AA82:AG82"/>
    <mergeCell ref="U83:Z83"/>
    <mergeCell ref="AN80:AT80"/>
    <mergeCell ref="AH81:AM81"/>
    <mergeCell ref="AA81:AG81"/>
    <mergeCell ref="AF44:AL44"/>
    <mergeCell ref="S64:T64"/>
    <mergeCell ref="B60:W60"/>
    <mergeCell ref="AD74:AG74"/>
    <mergeCell ref="H93:AT93"/>
    <mergeCell ref="I34:P34"/>
    <mergeCell ref="AQ55:AR55"/>
    <mergeCell ref="Q27:W27"/>
    <mergeCell ref="AS55:AT55"/>
    <mergeCell ref="AE54:AF54"/>
    <mergeCell ref="Y61:AB61"/>
    <mergeCell ref="AG54:AH54"/>
    <mergeCell ref="AL73:AO73"/>
    <mergeCell ref="F66:H66"/>
    <mergeCell ref="B88:G88"/>
    <mergeCell ref="I36:P36"/>
    <mergeCell ref="AK62:AL62"/>
    <mergeCell ref="B82:G82"/>
    <mergeCell ref="AC62:AD62"/>
    <mergeCell ref="AM62:AN62"/>
    <mergeCell ref="AM56:AN56"/>
    <mergeCell ref="AE56:AF56"/>
    <mergeCell ref="AG56:AH56"/>
    <mergeCell ref="AM34:AT34"/>
    <mergeCell ref="AL74:AO74"/>
    <mergeCell ref="Y56:AB56"/>
    <mergeCell ref="I66:J66"/>
    <mergeCell ref="B87:AT87"/>
  </mergeCells>
  <pageMargins left="0.75" right="0.75" top="1" bottom="1" header="0.5" footer="0.5"/>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7BFC9"/>
    <pageSetUpPr fitToPage="1"/>
  </sheetPr>
  <dimension ref="A1:O181"/>
  <sheetViews>
    <sheetView showGridLines="0" workbookViewId="0"/>
  </sheetViews>
  <sheetFormatPr defaultRowHeight="15" x14ac:dyDescent="0.25"/>
  <cols>
    <col min="1" max="1" width="2" style="2" customWidth="1"/>
    <col min="2" max="8" width="13" style="2" customWidth="1"/>
    <col min="9" max="9" width="22" style="2" customWidth="1"/>
    <col min="10" max="10" width="20" style="2" customWidth="1"/>
    <col min="11" max="15" width="13" style="2" customWidth="1"/>
  </cols>
  <sheetData>
    <row r="1" spans="2:11" ht="20.100000000000001" customHeight="1" x14ac:dyDescent="0.25">
      <c r="B1" s="288" t="s">
        <v>143</v>
      </c>
      <c r="C1" s="289"/>
      <c r="D1" s="289"/>
      <c r="E1" s="289"/>
      <c r="F1" s="289"/>
      <c r="G1" s="289"/>
      <c r="H1" s="289"/>
      <c r="I1" s="289"/>
      <c r="J1" s="289"/>
    </row>
    <row r="2" spans="2:11" x14ac:dyDescent="0.25">
      <c r="B2" s="3" t="s">
        <v>144</v>
      </c>
      <c r="C2" s="4" t="s">
        <v>145</v>
      </c>
      <c r="D2" s="4" t="s">
        <v>146</v>
      </c>
      <c r="E2" s="4" t="s">
        <v>147</v>
      </c>
      <c r="F2" s="4" t="s">
        <v>148</v>
      </c>
      <c r="G2" s="4" t="s">
        <v>149</v>
      </c>
      <c r="I2" s="5" t="s">
        <v>150</v>
      </c>
      <c r="J2" s="5" t="s">
        <v>151</v>
      </c>
      <c r="K2" s="5" t="s">
        <v>152</v>
      </c>
    </row>
    <row r="3" spans="2:11" x14ac:dyDescent="0.25">
      <c r="B3" s="6">
        <v>5</v>
      </c>
      <c r="C3" s="7">
        <v>3.3989799999999999</v>
      </c>
      <c r="D3" s="7">
        <v>3.5842000000000001</v>
      </c>
      <c r="E3" s="7">
        <v>3.8119200000000002</v>
      </c>
      <c r="F3" s="7">
        <v>4.1300999999999997</v>
      </c>
      <c r="G3" s="7">
        <v>4.4975100000000001</v>
      </c>
      <c r="I3" s="8">
        <v>0</v>
      </c>
      <c r="J3" s="8">
        <v>0</v>
      </c>
      <c r="K3" s="9">
        <v>0</v>
      </c>
    </row>
    <row r="4" spans="2:11" x14ac:dyDescent="0.25">
      <c r="B4" s="6">
        <v>5.5</v>
      </c>
      <c r="C4" s="7">
        <v>3.05755</v>
      </c>
      <c r="D4" s="7">
        <v>3.22445</v>
      </c>
      <c r="E4" s="7">
        <v>3.4298799999999998</v>
      </c>
      <c r="F4" s="7">
        <v>3.7175500000000001</v>
      </c>
      <c r="G4" s="7">
        <v>4.0472799999999998</v>
      </c>
      <c r="I4" s="8">
        <v>6.25E-2</v>
      </c>
      <c r="J4" s="8">
        <v>0.66090000000000004</v>
      </c>
      <c r="K4" s="9"/>
    </row>
    <row r="5" spans="2:11" x14ac:dyDescent="0.25">
      <c r="B5" s="6">
        <v>6</v>
      </c>
      <c r="C5" s="7">
        <v>2.71611</v>
      </c>
      <c r="D5" s="7">
        <v>2.8647</v>
      </c>
      <c r="E5" s="7">
        <v>3.0478399999999999</v>
      </c>
      <c r="F5" s="7">
        <v>3.3050000000000002</v>
      </c>
      <c r="G5" s="7">
        <v>3.5970499999999999</v>
      </c>
      <c r="I5" s="8">
        <v>0.125</v>
      </c>
      <c r="J5" s="8">
        <v>1.3218000000000001</v>
      </c>
      <c r="K5" s="9"/>
    </row>
    <row r="6" spans="2:11" x14ac:dyDescent="0.25">
      <c r="B6" s="6">
        <v>6.5</v>
      </c>
      <c r="C6" s="7">
        <v>2.4814400000000001</v>
      </c>
      <c r="D6" s="7">
        <v>2.6173299999999999</v>
      </c>
      <c r="E6" s="7">
        <v>2.7850899999999998</v>
      </c>
      <c r="F6" s="7">
        <v>3.0215200000000002</v>
      </c>
      <c r="G6" s="7">
        <v>3.2874699999999999</v>
      </c>
      <c r="I6" s="8">
        <v>0.1875</v>
      </c>
      <c r="J6" s="8">
        <v>1.9827999999999999</v>
      </c>
      <c r="K6" s="9"/>
    </row>
    <row r="7" spans="2:11" x14ac:dyDescent="0.25">
      <c r="B7" s="6">
        <v>7</v>
      </c>
      <c r="C7" s="7">
        <v>2.2467700000000002</v>
      </c>
      <c r="D7" s="7">
        <v>2.3699599999999998</v>
      </c>
      <c r="E7" s="7">
        <v>2.5223499999999999</v>
      </c>
      <c r="F7" s="7">
        <v>2.7380499999999999</v>
      </c>
      <c r="G7" s="7">
        <v>2.9778899999999999</v>
      </c>
      <c r="I7" s="8">
        <v>0.25</v>
      </c>
      <c r="J7" s="8">
        <v>2.6436999999999999</v>
      </c>
      <c r="K7" s="9">
        <v>0.25</v>
      </c>
    </row>
    <row r="8" spans="2:11" x14ac:dyDescent="0.25">
      <c r="B8" s="6">
        <v>7.5</v>
      </c>
      <c r="C8" s="7">
        <v>2.0766100000000001</v>
      </c>
      <c r="D8" s="7">
        <v>2.1905100000000002</v>
      </c>
      <c r="E8" s="7">
        <v>2.3316699999999999</v>
      </c>
      <c r="F8" s="7">
        <v>2.5324599999999999</v>
      </c>
      <c r="G8" s="7">
        <v>2.75325</v>
      </c>
      <c r="I8" s="8">
        <v>0.3125</v>
      </c>
      <c r="J8" s="8">
        <v>3.3046000000000002</v>
      </c>
      <c r="K8" s="9"/>
    </row>
    <row r="9" spans="2:11" x14ac:dyDescent="0.25">
      <c r="B9" s="6">
        <v>8</v>
      </c>
      <c r="C9" s="7">
        <v>1.90645</v>
      </c>
      <c r="D9" s="7">
        <v>2.01105</v>
      </c>
      <c r="E9" s="7">
        <v>2.1409899999999999</v>
      </c>
      <c r="F9" s="7">
        <v>2.32687</v>
      </c>
      <c r="G9" s="7">
        <v>2.5286</v>
      </c>
      <c r="I9" s="8">
        <v>0.375</v>
      </c>
      <c r="J9" s="8">
        <v>3.9655</v>
      </c>
      <c r="K9" s="9"/>
    </row>
    <row r="10" spans="2:11" x14ac:dyDescent="0.25">
      <c r="B10" s="6">
        <v>8.5</v>
      </c>
      <c r="C10" s="7">
        <v>1.7640199999999999</v>
      </c>
      <c r="D10" s="7">
        <v>1.85514</v>
      </c>
      <c r="E10" s="7">
        <v>1.9716499999999999</v>
      </c>
      <c r="F10" s="7">
        <v>2.1225399999999999</v>
      </c>
      <c r="G10" s="7">
        <v>2.3214199999999998</v>
      </c>
      <c r="I10" s="8">
        <v>0.4375</v>
      </c>
      <c r="J10" s="8">
        <v>4.6264000000000003</v>
      </c>
      <c r="K10" s="9"/>
    </row>
    <row r="11" spans="2:11" x14ac:dyDescent="0.25">
      <c r="B11" s="6">
        <v>9</v>
      </c>
      <c r="C11" s="7">
        <v>1.6215999999999999</v>
      </c>
      <c r="D11" s="7">
        <v>1.69922</v>
      </c>
      <c r="E11" s="7">
        <v>1.8023</v>
      </c>
      <c r="F11" s="7">
        <v>1.91821</v>
      </c>
      <c r="G11" s="7">
        <v>2.1142400000000001</v>
      </c>
      <c r="I11" s="8">
        <v>0.5</v>
      </c>
      <c r="J11" s="8">
        <v>5.2873999999999999</v>
      </c>
      <c r="K11" s="9">
        <v>0.5</v>
      </c>
    </row>
    <row r="12" spans="2:11" x14ac:dyDescent="0.25">
      <c r="B12" s="6">
        <v>9.5</v>
      </c>
      <c r="C12" s="7">
        <v>1.5142500000000001</v>
      </c>
      <c r="D12" s="7">
        <v>1.58033</v>
      </c>
      <c r="E12" s="7">
        <v>1.67431</v>
      </c>
      <c r="F12" s="7">
        <v>1.7660100000000001</v>
      </c>
      <c r="G12" s="7">
        <v>1.9350499999999999</v>
      </c>
      <c r="I12" s="8">
        <v>0.5625</v>
      </c>
      <c r="J12" s="8">
        <v>5.9482999999999997</v>
      </c>
      <c r="K12" s="9"/>
    </row>
    <row r="13" spans="2:11" x14ac:dyDescent="0.25">
      <c r="B13" s="6">
        <v>10</v>
      </c>
      <c r="C13" s="7">
        <v>1.4069100000000001</v>
      </c>
      <c r="D13" s="7">
        <v>1.46143</v>
      </c>
      <c r="E13" s="7">
        <v>1.54633</v>
      </c>
      <c r="F13" s="7">
        <v>1.61382</v>
      </c>
      <c r="G13" s="7">
        <v>1.75586</v>
      </c>
      <c r="I13" s="8">
        <v>0.625</v>
      </c>
      <c r="J13" s="8">
        <v>6.6092000000000004</v>
      </c>
      <c r="K13" s="9"/>
    </row>
    <row r="14" spans="2:11" x14ac:dyDescent="0.25">
      <c r="B14" s="6">
        <v>10.5</v>
      </c>
      <c r="C14" s="7">
        <v>1.32677</v>
      </c>
      <c r="D14" s="7">
        <v>1.37582</v>
      </c>
      <c r="E14" s="7">
        <v>1.45624</v>
      </c>
      <c r="F14" s="7">
        <v>1.5158199999999999</v>
      </c>
      <c r="G14" s="7">
        <v>1.6320399999999999</v>
      </c>
      <c r="I14" s="8">
        <v>0.6875</v>
      </c>
      <c r="J14" s="8">
        <v>7.2701000000000002</v>
      </c>
      <c r="K14" s="9"/>
    </row>
    <row r="15" spans="2:11" x14ac:dyDescent="0.25">
      <c r="B15" s="6">
        <v>11</v>
      </c>
      <c r="C15" s="7">
        <v>1.2466299999999999</v>
      </c>
      <c r="D15" s="7">
        <v>1.2902100000000001</v>
      </c>
      <c r="E15" s="7">
        <v>1.36616</v>
      </c>
      <c r="F15" s="7">
        <v>1.4178200000000001</v>
      </c>
      <c r="G15" s="7">
        <v>1.50823</v>
      </c>
      <c r="I15" s="8">
        <v>0.75</v>
      </c>
      <c r="J15" s="8">
        <v>7.9310999999999998</v>
      </c>
      <c r="K15" s="9">
        <v>0.75</v>
      </c>
    </row>
    <row r="16" spans="2:11" x14ac:dyDescent="0.25">
      <c r="B16" s="6">
        <v>11.5</v>
      </c>
      <c r="C16" s="7">
        <v>1.1813400000000001</v>
      </c>
      <c r="D16" s="7">
        <v>1.2210300000000001</v>
      </c>
      <c r="E16" s="7">
        <v>1.2930999999999999</v>
      </c>
      <c r="F16" s="7">
        <v>1.3388</v>
      </c>
      <c r="G16" s="7">
        <v>1.4104300000000001</v>
      </c>
      <c r="I16" s="8">
        <v>0.8125</v>
      </c>
      <c r="J16" s="8">
        <v>8.5920000000000005</v>
      </c>
      <c r="K16" s="9"/>
    </row>
    <row r="17" spans="2:11" x14ac:dyDescent="0.25">
      <c r="B17" s="6">
        <v>12</v>
      </c>
      <c r="C17" s="7">
        <v>1.1160600000000001</v>
      </c>
      <c r="D17" s="7">
        <v>1.15185</v>
      </c>
      <c r="E17" s="7">
        <v>1.22004</v>
      </c>
      <c r="F17" s="7">
        <v>1.2597700000000001</v>
      </c>
      <c r="G17" s="7">
        <v>1.31263</v>
      </c>
      <c r="I17" s="8">
        <v>0.875</v>
      </c>
      <c r="J17" s="8">
        <v>9.2529000000000003</v>
      </c>
      <c r="K17" s="9"/>
    </row>
    <row r="18" spans="2:11" x14ac:dyDescent="0.25">
      <c r="B18" s="6">
        <v>12.5</v>
      </c>
      <c r="C18" s="7">
        <v>1.0642100000000001</v>
      </c>
      <c r="D18" s="7">
        <v>1.09676</v>
      </c>
      <c r="E18" s="7">
        <v>1.1618200000000001</v>
      </c>
      <c r="F18" s="7">
        <v>1.1978200000000001</v>
      </c>
      <c r="G18" s="7">
        <v>1.24072</v>
      </c>
      <c r="I18" s="8">
        <v>0.9375</v>
      </c>
      <c r="J18" s="8">
        <v>9.9138000000000002</v>
      </c>
      <c r="K18" s="9"/>
    </row>
    <row r="19" spans="2:11" x14ac:dyDescent="0.25">
      <c r="B19" s="6">
        <v>13</v>
      </c>
      <c r="C19" s="7">
        <v>1.01237</v>
      </c>
      <c r="D19" s="7">
        <v>1.0416799999999999</v>
      </c>
      <c r="E19" s="7">
        <v>1.1035999999999999</v>
      </c>
      <c r="F19" s="7">
        <v>1.13588</v>
      </c>
      <c r="G19" s="7">
        <v>1.1688099999999999</v>
      </c>
      <c r="I19" s="8">
        <v>1</v>
      </c>
      <c r="J19" s="8">
        <v>10.5747</v>
      </c>
      <c r="K19" s="9">
        <v>1</v>
      </c>
    </row>
    <row r="20" spans="2:11" x14ac:dyDescent="0.25">
      <c r="B20" s="6">
        <v>13.5</v>
      </c>
      <c r="C20" s="7">
        <v>0.96853999999999996</v>
      </c>
      <c r="D20" s="7">
        <v>0.99529000000000001</v>
      </c>
      <c r="E20" s="7">
        <v>1.0546</v>
      </c>
      <c r="F20" s="7">
        <v>1.08396</v>
      </c>
      <c r="G20" s="7">
        <v>1.1092900000000001</v>
      </c>
      <c r="I20" s="8">
        <v>1.0625</v>
      </c>
      <c r="J20" s="8">
        <v>11.2357</v>
      </c>
      <c r="K20" s="9"/>
    </row>
    <row r="21" spans="2:11" x14ac:dyDescent="0.25">
      <c r="B21" s="6">
        <v>14</v>
      </c>
      <c r="C21" s="7">
        <v>0.92471000000000003</v>
      </c>
      <c r="D21" s="7">
        <v>0.94889000000000001</v>
      </c>
      <c r="E21" s="7">
        <v>1.0056099999999999</v>
      </c>
      <c r="F21" s="7">
        <v>1.03203</v>
      </c>
      <c r="G21" s="7">
        <v>1.04976</v>
      </c>
      <c r="I21" s="8">
        <v>1.125</v>
      </c>
      <c r="J21" s="8">
        <v>11.896599999999999</v>
      </c>
      <c r="K21" s="9"/>
    </row>
    <row r="22" spans="2:11" x14ac:dyDescent="0.25">
      <c r="B22" s="6">
        <v>14.5</v>
      </c>
      <c r="C22" s="7">
        <v>0.88931000000000004</v>
      </c>
      <c r="D22" s="7">
        <v>0.91369999999999996</v>
      </c>
      <c r="E22" s="7">
        <v>0.96831999999999996</v>
      </c>
      <c r="F22" s="7">
        <v>0.98843000000000003</v>
      </c>
      <c r="G22" s="7">
        <v>1.0013000000000001</v>
      </c>
      <c r="I22" s="8">
        <v>1.1875</v>
      </c>
      <c r="J22" s="8">
        <v>12.557499999999999</v>
      </c>
      <c r="K22" s="9"/>
    </row>
    <row r="23" spans="2:11" x14ac:dyDescent="0.25">
      <c r="B23" s="6">
        <v>15</v>
      </c>
      <c r="C23" s="7">
        <v>0.85390999999999995</v>
      </c>
      <c r="D23" s="7">
        <v>0.87849999999999995</v>
      </c>
      <c r="E23" s="7">
        <v>0.93103999999999998</v>
      </c>
      <c r="F23" s="7">
        <v>0.94482999999999995</v>
      </c>
      <c r="G23" s="7">
        <v>0.95284000000000002</v>
      </c>
      <c r="I23" s="8">
        <v>1.25</v>
      </c>
      <c r="J23" s="8">
        <v>13.218400000000001</v>
      </c>
      <c r="K23" s="9">
        <v>1.25</v>
      </c>
    </row>
    <row r="24" spans="2:11" x14ac:dyDescent="0.25">
      <c r="B24" s="6">
        <v>15.5</v>
      </c>
      <c r="C24" s="7">
        <v>0.82315000000000005</v>
      </c>
      <c r="D24" s="7">
        <v>0.84785999999999995</v>
      </c>
      <c r="E24" s="7">
        <v>0.89861000000000002</v>
      </c>
      <c r="F24" s="7">
        <v>0.91164000000000001</v>
      </c>
      <c r="G24" s="7">
        <v>0.91854000000000002</v>
      </c>
      <c r="I24" s="8">
        <v>1.3125</v>
      </c>
      <c r="J24" s="8">
        <v>13.879300000000001</v>
      </c>
      <c r="K24" s="9"/>
    </row>
    <row r="25" spans="2:11" x14ac:dyDescent="0.25">
      <c r="B25" s="6">
        <v>16</v>
      </c>
      <c r="C25" s="7">
        <v>0.79239000000000004</v>
      </c>
      <c r="D25" s="7">
        <v>0.81720999999999999</v>
      </c>
      <c r="E25" s="7">
        <v>0.86617999999999995</v>
      </c>
      <c r="F25" s="7">
        <v>0.87844999999999995</v>
      </c>
      <c r="G25" s="7">
        <v>0.88424000000000003</v>
      </c>
      <c r="I25" s="8">
        <v>1.375</v>
      </c>
      <c r="J25" s="8">
        <v>14.5403</v>
      </c>
      <c r="K25" s="9"/>
    </row>
    <row r="26" spans="2:11" x14ac:dyDescent="0.25">
      <c r="I26" s="8">
        <v>1.4375</v>
      </c>
      <c r="J26" s="8">
        <v>15.2012</v>
      </c>
      <c r="K26" s="9"/>
    </row>
    <row r="27" spans="2:11" x14ac:dyDescent="0.25">
      <c r="I27" s="8">
        <v>1.5</v>
      </c>
      <c r="J27" s="8">
        <v>15.8621</v>
      </c>
      <c r="K27" s="9">
        <v>1.5</v>
      </c>
    </row>
    <row r="28" spans="2:11" x14ac:dyDescent="0.25">
      <c r="B28" s="10"/>
      <c r="C28" s="10"/>
      <c r="D28" s="10"/>
      <c r="E28" s="10"/>
      <c r="F28" s="10"/>
      <c r="G28" s="10"/>
      <c r="H28" s="10"/>
      <c r="I28" s="10"/>
      <c r="J28" s="10"/>
      <c r="K28" s="10"/>
    </row>
    <row r="29" spans="2:11" x14ac:dyDescent="0.25">
      <c r="B29" s="10"/>
      <c r="C29" s="10"/>
      <c r="D29" s="10"/>
      <c r="E29" s="10"/>
      <c r="F29" s="10"/>
      <c r="G29" s="10"/>
      <c r="H29" s="10"/>
      <c r="I29" s="10"/>
      <c r="J29" s="10"/>
      <c r="K29" s="10"/>
    </row>
    <row r="30" spans="2:11" x14ac:dyDescent="0.25">
      <c r="B30" s="10"/>
      <c r="C30" s="10"/>
      <c r="D30" s="10"/>
      <c r="E30" s="10"/>
      <c r="F30" s="10"/>
      <c r="G30" s="10"/>
      <c r="H30" s="10"/>
      <c r="I30" s="10"/>
      <c r="J30" s="10"/>
      <c r="K30" s="10"/>
    </row>
    <row r="31" spans="2:11" x14ac:dyDescent="0.25">
      <c r="B31" s="10"/>
      <c r="C31" s="10"/>
      <c r="D31" s="10"/>
      <c r="E31" s="10"/>
      <c r="F31" s="10"/>
      <c r="G31" s="10"/>
      <c r="H31" s="10"/>
      <c r="I31" s="10"/>
      <c r="J31" s="10"/>
      <c r="K31" s="10"/>
    </row>
    <row r="32" spans="2:11" x14ac:dyDescent="0.25">
      <c r="B32" s="3" t="s">
        <v>153</v>
      </c>
      <c r="C32" s="4" t="s">
        <v>145</v>
      </c>
      <c r="D32" s="4" t="s">
        <v>146</v>
      </c>
      <c r="E32" s="4" t="s">
        <v>147</v>
      </c>
      <c r="F32" s="4" t="s">
        <v>148</v>
      </c>
      <c r="G32" s="4" t="s">
        <v>149</v>
      </c>
      <c r="I32" s="5" t="s">
        <v>150</v>
      </c>
      <c r="J32" s="5" t="s">
        <v>151</v>
      </c>
      <c r="K32" s="5" t="s">
        <v>152</v>
      </c>
    </row>
    <row r="33" spans="2:11" x14ac:dyDescent="0.25">
      <c r="B33" s="6">
        <v>5</v>
      </c>
      <c r="C33" s="7">
        <v>3.3955199999999999</v>
      </c>
      <c r="D33" s="7">
        <v>3.5686599999999999</v>
      </c>
      <c r="E33" s="7">
        <v>3.8047800000000001</v>
      </c>
      <c r="F33" s="7">
        <v>4.1465899999999998</v>
      </c>
      <c r="G33" s="7">
        <v>4.4921199999999999</v>
      </c>
      <c r="I33" s="8">
        <v>0</v>
      </c>
      <c r="J33" s="8">
        <v>0</v>
      </c>
      <c r="K33" s="9">
        <v>0</v>
      </c>
    </row>
    <row r="34" spans="2:11" x14ac:dyDescent="0.25">
      <c r="B34" s="6">
        <v>5.5</v>
      </c>
      <c r="C34" s="7">
        <v>3.0550999999999999</v>
      </c>
      <c r="D34" s="7">
        <v>3.2096200000000001</v>
      </c>
      <c r="E34" s="7">
        <v>3.4270299999999998</v>
      </c>
      <c r="F34" s="7">
        <v>3.7333099999999999</v>
      </c>
      <c r="G34" s="7">
        <v>4.0417199999999998</v>
      </c>
      <c r="I34" s="8">
        <v>6.25E-2</v>
      </c>
      <c r="J34" s="8">
        <v>0.93420000000000003</v>
      </c>
      <c r="K34" s="9"/>
    </row>
    <row r="35" spans="2:11" x14ac:dyDescent="0.25">
      <c r="B35" s="6">
        <v>6</v>
      </c>
      <c r="C35" s="7">
        <v>2.71469</v>
      </c>
      <c r="D35" s="7">
        <v>2.8505799999999999</v>
      </c>
      <c r="E35" s="7">
        <v>3.04928</v>
      </c>
      <c r="F35" s="7">
        <v>3.32003</v>
      </c>
      <c r="G35" s="7">
        <v>3.59131</v>
      </c>
      <c r="I35" s="8">
        <v>0.125</v>
      </c>
      <c r="J35" s="8">
        <v>1.8685</v>
      </c>
      <c r="K35" s="9"/>
    </row>
    <row r="36" spans="2:11" x14ac:dyDescent="0.25">
      <c r="B36" s="6">
        <v>6.5</v>
      </c>
      <c r="C36" s="7">
        <v>2.4807600000000001</v>
      </c>
      <c r="D36" s="7">
        <v>2.6077300000000001</v>
      </c>
      <c r="E36" s="7">
        <v>2.7892600000000001</v>
      </c>
      <c r="F36" s="7">
        <v>3.0351300000000001</v>
      </c>
      <c r="G36" s="7">
        <v>3.28084</v>
      </c>
      <c r="I36" s="8">
        <v>0.1875</v>
      </c>
      <c r="J36" s="8">
        <v>2.8027000000000002</v>
      </c>
      <c r="K36" s="9"/>
    </row>
    <row r="37" spans="2:11" x14ac:dyDescent="0.25">
      <c r="B37" s="6">
        <v>7</v>
      </c>
      <c r="C37" s="7">
        <v>2.2468400000000002</v>
      </c>
      <c r="D37" s="7">
        <v>2.3648799999999999</v>
      </c>
      <c r="E37" s="7">
        <v>2.5292500000000002</v>
      </c>
      <c r="F37" s="7">
        <v>2.7502399999999998</v>
      </c>
      <c r="G37" s="7">
        <v>2.97038</v>
      </c>
      <c r="I37" s="8">
        <v>0.25</v>
      </c>
      <c r="J37" s="8">
        <v>3.7368999999999999</v>
      </c>
      <c r="K37" s="9">
        <v>0.25</v>
      </c>
    </row>
    <row r="38" spans="2:11" x14ac:dyDescent="0.25">
      <c r="B38" s="6">
        <v>7.5</v>
      </c>
      <c r="C38" s="7">
        <v>2.0772599999999999</v>
      </c>
      <c r="D38" s="7">
        <v>2.18892</v>
      </c>
      <c r="E38" s="7">
        <v>2.3403100000000001</v>
      </c>
      <c r="F38" s="7">
        <v>2.5430000000000001</v>
      </c>
      <c r="G38" s="7">
        <v>2.7446199999999998</v>
      </c>
      <c r="I38" s="8">
        <v>0.3125</v>
      </c>
      <c r="J38" s="8">
        <v>4.6711</v>
      </c>
      <c r="K38" s="9"/>
    </row>
    <row r="39" spans="2:11" x14ac:dyDescent="0.25">
      <c r="B39" s="6">
        <v>8</v>
      </c>
      <c r="C39" s="7">
        <v>1.90768</v>
      </c>
      <c r="D39" s="7">
        <v>2.01295</v>
      </c>
      <c r="E39" s="7">
        <v>2.15137</v>
      </c>
      <c r="F39" s="7">
        <v>2.3357600000000001</v>
      </c>
      <c r="G39" s="7">
        <v>2.5188700000000002</v>
      </c>
      <c r="I39" s="8">
        <v>0.375</v>
      </c>
      <c r="J39" s="8">
        <v>5.6054000000000004</v>
      </c>
      <c r="K39" s="9"/>
    </row>
    <row r="40" spans="2:11" x14ac:dyDescent="0.25">
      <c r="B40" s="6">
        <v>8.5</v>
      </c>
      <c r="C40" s="7">
        <v>1.76566</v>
      </c>
      <c r="D40" s="7">
        <v>1.85944</v>
      </c>
      <c r="E40" s="7">
        <v>1.9829300000000001</v>
      </c>
      <c r="F40" s="7">
        <v>2.12967</v>
      </c>
      <c r="G40" s="7">
        <v>2.3108499999999998</v>
      </c>
      <c r="I40" s="8">
        <v>0.4375</v>
      </c>
      <c r="J40" s="8">
        <v>6.5396000000000001</v>
      </c>
      <c r="K40" s="9"/>
    </row>
    <row r="41" spans="2:11" x14ac:dyDescent="0.25">
      <c r="B41" s="6">
        <v>9</v>
      </c>
      <c r="C41" s="7">
        <v>1.62365</v>
      </c>
      <c r="D41" s="7">
        <v>1.70594</v>
      </c>
      <c r="E41" s="7">
        <v>1.8144800000000001</v>
      </c>
      <c r="F41" s="7">
        <v>1.9235899999999999</v>
      </c>
      <c r="G41" s="7">
        <v>2.10284</v>
      </c>
      <c r="I41" s="8">
        <v>0.5</v>
      </c>
      <c r="J41" s="8">
        <v>7.4737999999999998</v>
      </c>
      <c r="K41" s="9">
        <v>0.5</v>
      </c>
    </row>
    <row r="42" spans="2:11" x14ac:dyDescent="0.25">
      <c r="B42" s="6">
        <v>9.5</v>
      </c>
      <c r="C42" s="7">
        <v>1.5178100000000001</v>
      </c>
      <c r="D42" s="7">
        <v>1.5885800000000001</v>
      </c>
      <c r="E42" s="7">
        <v>1.68618</v>
      </c>
      <c r="F42" s="7">
        <v>1.76999</v>
      </c>
      <c r="G42" s="7">
        <v>1.9260900000000001</v>
      </c>
      <c r="I42" s="8">
        <v>0.5625</v>
      </c>
      <c r="J42" s="8">
        <v>8.4079999999999995</v>
      </c>
      <c r="K42" s="9"/>
    </row>
    <row r="43" spans="2:11" x14ac:dyDescent="0.25">
      <c r="B43" s="6">
        <v>10</v>
      </c>
      <c r="C43" s="7">
        <v>1.41198</v>
      </c>
      <c r="D43" s="7">
        <v>1.47122</v>
      </c>
      <c r="E43" s="7">
        <v>1.5578700000000001</v>
      </c>
      <c r="F43" s="7">
        <v>1.61639</v>
      </c>
      <c r="G43" s="7">
        <v>1.7493399999999999</v>
      </c>
      <c r="I43" s="8">
        <v>0.625</v>
      </c>
      <c r="J43" s="8">
        <v>9.3422999999999998</v>
      </c>
      <c r="K43" s="9"/>
    </row>
    <row r="44" spans="2:11" x14ac:dyDescent="0.25">
      <c r="B44" s="6">
        <v>10.5</v>
      </c>
      <c r="C44" s="7">
        <v>1.3321400000000001</v>
      </c>
      <c r="D44" s="7">
        <v>1.38557</v>
      </c>
      <c r="E44" s="7">
        <v>1.46679</v>
      </c>
      <c r="F44" s="7">
        <v>1.5173700000000001</v>
      </c>
      <c r="G44" s="7">
        <v>1.6279399999999999</v>
      </c>
      <c r="I44" s="8">
        <v>0.6875</v>
      </c>
      <c r="J44" s="8">
        <v>10.2765</v>
      </c>
      <c r="K44" s="9"/>
    </row>
    <row r="45" spans="2:11" x14ac:dyDescent="0.25">
      <c r="B45" s="6">
        <v>11</v>
      </c>
      <c r="C45" s="7">
        <v>1.2522899999999999</v>
      </c>
      <c r="D45" s="7">
        <v>1.2999099999999999</v>
      </c>
      <c r="E45" s="7">
        <v>1.37571</v>
      </c>
      <c r="F45" s="7">
        <v>1.41835</v>
      </c>
      <c r="G45" s="7">
        <v>1.5065299999999999</v>
      </c>
      <c r="I45" s="8">
        <v>0.75</v>
      </c>
      <c r="J45" s="8">
        <v>11.210699999999999</v>
      </c>
      <c r="K45" s="9">
        <v>0.75</v>
      </c>
    </row>
    <row r="46" spans="2:11" x14ac:dyDescent="0.25">
      <c r="B46" s="6">
        <v>11.5</v>
      </c>
      <c r="C46" s="7">
        <v>1.1871499999999999</v>
      </c>
      <c r="D46" s="7">
        <v>1.23031</v>
      </c>
      <c r="E46" s="7">
        <v>1.3018099999999999</v>
      </c>
      <c r="F46" s="7">
        <v>1.3386400000000001</v>
      </c>
      <c r="G46" s="7">
        <v>1.4102399999999999</v>
      </c>
      <c r="I46" s="8">
        <v>0.8125</v>
      </c>
      <c r="J46" s="8">
        <v>12.1449</v>
      </c>
      <c r="K46" s="9"/>
    </row>
    <row r="47" spans="2:11" x14ac:dyDescent="0.25">
      <c r="B47" s="6">
        <v>12</v>
      </c>
      <c r="C47" s="7">
        <v>1.12202</v>
      </c>
      <c r="D47" s="7">
        <v>1.1607099999999999</v>
      </c>
      <c r="E47" s="7">
        <v>1.2279100000000001</v>
      </c>
      <c r="F47" s="7">
        <v>1.25892</v>
      </c>
      <c r="G47" s="7">
        <v>1.3139400000000001</v>
      </c>
      <c r="I47" s="8">
        <v>0.875</v>
      </c>
      <c r="J47" s="8">
        <v>13.0792</v>
      </c>
      <c r="K47" s="9"/>
    </row>
    <row r="48" spans="2:11" x14ac:dyDescent="0.25">
      <c r="B48" s="6">
        <v>12.5</v>
      </c>
      <c r="C48" s="7">
        <v>1.07016</v>
      </c>
      <c r="D48" s="7">
        <v>1.10517</v>
      </c>
      <c r="E48" s="7">
        <v>1.16899</v>
      </c>
      <c r="F48" s="7">
        <v>1.1966000000000001</v>
      </c>
      <c r="G48" s="7">
        <v>1.24282</v>
      </c>
      <c r="I48" s="8">
        <v>0.9375</v>
      </c>
      <c r="J48" s="8">
        <v>14.013400000000001</v>
      </c>
      <c r="K48" s="9"/>
    </row>
    <row r="49" spans="2:11" x14ac:dyDescent="0.25">
      <c r="B49" s="6">
        <v>13</v>
      </c>
      <c r="C49" s="7">
        <v>1.01831</v>
      </c>
      <c r="D49" s="7">
        <v>1.0496399999999999</v>
      </c>
      <c r="E49" s="7">
        <v>1.11008</v>
      </c>
      <c r="F49" s="7">
        <v>1.1342699999999999</v>
      </c>
      <c r="G49" s="7">
        <v>1.17171</v>
      </c>
      <c r="I49" s="8">
        <v>1</v>
      </c>
      <c r="J49" s="8">
        <v>14.9476</v>
      </c>
      <c r="K49" s="9">
        <v>1</v>
      </c>
    </row>
    <row r="50" spans="2:11" x14ac:dyDescent="0.25">
      <c r="B50" s="6">
        <v>13.5</v>
      </c>
      <c r="C50" s="7">
        <v>0.97431999999999996</v>
      </c>
      <c r="D50" s="7">
        <v>1.0027699999999999</v>
      </c>
      <c r="E50" s="7">
        <v>1.0605199999999999</v>
      </c>
      <c r="F50" s="7">
        <v>1.0822499999999999</v>
      </c>
      <c r="G50" s="7">
        <v>1.11242</v>
      </c>
      <c r="I50" s="8">
        <v>1.0625</v>
      </c>
      <c r="J50" s="8">
        <v>15.8818</v>
      </c>
      <c r="K50" s="9"/>
    </row>
    <row r="51" spans="2:11" x14ac:dyDescent="0.25">
      <c r="B51" s="6">
        <v>14</v>
      </c>
      <c r="C51" s="7">
        <v>0.93032000000000004</v>
      </c>
      <c r="D51" s="7">
        <v>0.95589000000000002</v>
      </c>
      <c r="E51" s="7">
        <v>1.0109600000000001</v>
      </c>
      <c r="F51" s="7">
        <v>1.03023</v>
      </c>
      <c r="G51" s="7">
        <v>1.0531200000000001</v>
      </c>
      <c r="I51" s="8">
        <v>1.125</v>
      </c>
      <c r="J51" s="8">
        <v>16.816099999999999</v>
      </c>
      <c r="K51" s="9"/>
    </row>
    <row r="52" spans="2:11" x14ac:dyDescent="0.25">
      <c r="B52" s="6">
        <v>14.5</v>
      </c>
      <c r="C52" s="7">
        <v>0.89463000000000004</v>
      </c>
      <c r="D52" s="7">
        <v>0.92020999999999997</v>
      </c>
      <c r="E52" s="7">
        <v>0.97323999999999999</v>
      </c>
      <c r="F52" s="7">
        <v>0.98687999999999998</v>
      </c>
      <c r="G52" s="7">
        <v>1.00448</v>
      </c>
      <c r="I52" s="8">
        <v>1.1875</v>
      </c>
      <c r="J52" s="8">
        <v>17.750299999999999</v>
      </c>
      <c r="K52" s="9"/>
    </row>
    <row r="53" spans="2:11" x14ac:dyDescent="0.25">
      <c r="B53" s="6">
        <v>15</v>
      </c>
      <c r="C53" s="7">
        <v>0.85894000000000004</v>
      </c>
      <c r="D53" s="7">
        <v>0.88453000000000004</v>
      </c>
      <c r="E53" s="7">
        <v>0.93552000000000002</v>
      </c>
      <c r="F53" s="7">
        <v>0.94352000000000003</v>
      </c>
      <c r="G53" s="7">
        <v>0.95582999999999996</v>
      </c>
      <c r="I53" s="8">
        <v>1.25</v>
      </c>
      <c r="J53" s="8">
        <v>18.6845</v>
      </c>
      <c r="K53" s="9">
        <v>1.25</v>
      </c>
    </row>
    <row r="54" spans="2:11" x14ac:dyDescent="0.25">
      <c r="B54" s="6">
        <v>15.5</v>
      </c>
      <c r="C54" s="7">
        <v>0.82779000000000003</v>
      </c>
      <c r="D54" s="7">
        <v>0.85336999999999996</v>
      </c>
      <c r="E54" s="7">
        <v>0.90271999999999997</v>
      </c>
      <c r="F54" s="7">
        <v>0.91049000000000002</v>
      </c>
      <c r="G54" s="7">
        <v>0.92107000000000006</v>
      </c>
      <c r="I54" s="8">
        <v>1.3125</v>
      </c>
      <c r="J54" s="8">
        <v>19.6187</v>
      </c>
      <c r="K54" s="9"/>
    </row>
    <row r="55" spans="2:11" x14ac:dyDescent="0.25">
      <c r="B55" s="6">
        <v>16</v>
      </c>
      <c r="C55" s="7">
        <v>0.79662999999999995</v>
      </c>
      <c r="D55" s="7">
        <v>0.82221</v>
      </c>
      <c r="E55" s="7">
        <v>0.86992000000000003</v>
      </c>
      <c r="F55" s="7">
        <v>0.87746999999999997</v>
      </c>
      <c r="G55" s="7">
        <v>0.88631000000000004</v>
      </c>
      <c r="I55" s="8">
        <v>1.375</v>
      </c>
      <c r="J55" s="8">
        <v>20.553000000000001</v>
      </c>
      <c r="K55" s="9"/>
    </row>
    <row r="56" spans="2:11" x14ac:dyDescent="0.25">
      <c r="I56" s="8">
        <v>1.4375</v>
      </c>
      <c r="J56" s="8">
        <v>21.487200000000001</v>
      </c>
      <c r="K56" s="9"/>
    </row>
    <row r="57" spans="2:11" x14ac:dyDescent="0.25">
      <c r="I57" s="8">
        <v>1.5</v>
      </c>
      <c r="J57" s="8">
        <v>22.421399999999998</v>
      </c>
      <c r="K57" s="9">
        <v>1.5</v>
      </c>
    </row>
    <row r="58" spans="2:11" x14ac:dyDescent="0.25">
      <c r="B58" s="10"/>
      <c r="C58" s="10"/>
      <c r="D58" s="10"/>
      <c r="E58" s="10"/>
      <c r="F58" s="10"/>
      <c r="G58" s="10"/>
      <c r="H58" s="10"/>
      <c r="I58" s="10"/>
      <c r="J58" s="10"/>
      <c r="K58" s="10"/>
    </row>
    <row r="59" spans="2:11" x14ac:dyDescent="0.25">
      <c r="B59" s="10"/>
      <c r="C59" s="10"/>
      <c r="D59" s="10"/>
      <c r="E59" s="10"/>
      <c r="F59" s="10"/>
      <c r="G59" s="10"/>
      <c r="H59" s="10"/>
      <c r="I59" s="10"/>
      <c r="J59" s="10"/>
      <c r="K59" s="10"/>
    </row>
    <row r="60" spans="2:11" x14ac:dyDescent="0.25">
      <c r="B60" s="10"/>
      <c r="C60" s="10"/>
      <c r="D60" s="10"/>
      <c r="E60" s="10"/>
      <c r="F60" s="10"/>
      <c r="G60" s="10"/>
      <c r="H60" s="10"/>
      <c r="I60" s="10"/>
      <c r="J60" s="10"/>
      <c r="K60" s="10"/>
    </row>
    <row r="61" spans="2:11" x14ac:dyDescent="0.25">
      <c r="B61" s="10"/>
      <c r="C61" s="10"/>
      <c r="D61" s="10"/>
      <c r="E61" s="10"/>
      <c r="F61" s="10"/>
      <c r="G61" s="10"/>
      <c r="H61" s="10"/>
      <c r="I61" s="10"/>
      <c r="J61" s="10"/>
      <c r="K61" s="10"/>
    </row>
    <row r="62" spans="2:11" x14ac:dyDescent="0.25">
      <c r="B62" s="3" t="s">
        <v>154</v>
      </c>
      <c r="C62" s="4" t="s">
        <v>145</v>
      </c>
      <c r="D62" s="4" t="s">
        <v>146</v>
      </c>
      <c r="E62" s="4" t="s">
        <v>147</v>
      </c>
      <c r="F62" s="4" t="s">
        <v>148</v>
      </c>
      <c r="G62" s="4" t="s">
        <v>149</v>
      </c>
      <c r="I62" s="5" t="s">
        <v>150</v>
      </c>
      <c r="J62" s="5" t="s">
        <v>151</v>
      </c>
      <c r="K62" s="5" t="s">
        <v>152</v>
      </c>
    </row>
    <row r="63" spans="2:11" x14ac:dyDescent="0.25">
      <c r="B63" s="6">
        <v>5</v>
      </c>
      <c r="C63" s="7">
        <v>5.4317900000000003</v>
      </c>
      <c r="D63" s="7">
        <v>5.8658000000000001</v>
      </c>
      <c r="E63" s="7">
        <v>6.4071899999999999</v>
      </c>
      <c r="F63" s="7">
        <v>7.1728300000000003</v>
      </c>
      <c r="G63" s="7">
        <v>8.0032200000000007</v>
      </c>
      <c r="I63" s="8">
        <v>0</v>
      </c>
      <c r="J63" s="8">
        <v>0</v>
      </c>
      <c r="K63" s="9">
        <v>0</v>
      </c>
    </row>
    <row r="64" spans="2:11" x14ac:dyDescent="0.25">
      <c r="B64" s="6">
        <v>5.5</v>
      </c>
      <c r="C64" s="7">
        <v>4.8904300000000003</v>
      </c>
      <c r="D64" s="7">
        <v>5.2821899999999999</v>
      </c>
      <c r="E64" s="7">
        <v>5.7706999999999997</v>
      </c>
      <c r="F64" s="7">
        <v>6.4611000000000001</v>
      </c>
      <c r="G64" s="7">
        <v>7.1974799999999997</v>
      </c>
      <c r="I64" s="8">
        <v>6.25E-2</v>
      </c>
      <c r="J64" s="8">
        <v>1.2246999999999999</v>
      </c>
      <c r="K64" s="9"/>
    </row>
    <row r="65" spans="2:11" x14ac:dyDescent="0.25">
      <c r="B65" s="6">
        <v>6</v>
      </c>
      <c r="C65" s="7">
        <v>4.3490799999999998</v>
      </c>
      <c r="D65" s="7">
        <v>4.6985700000000001</v>
      </c>
      <c r="E65" s="7">
        <v>5.1342100000000004</v>
      </c>
      <c r="F65" s="7">
        <v>5.7493699999999999</v>
      </c>
      <c r="G65" s="7">
        <v>6.3917400000000004</v>
      </c>
      <c r="I65" s="8">
        <v>0.125</v>
      </c>
      <c r="J65" s="8">
        <v>2.4495</v>
      </c>
      <c r="K65" s="9"/>
    </row>
    <row r="66" spans="2:11" x14ac:dyDescent="0.25">
      <c r="B66" s="6">
        <v>6.5</v>
      </c>
      <c r="C66" s="7">
        <v>3.9784799999999998</v>
      </c>
      <c r="D66" s="7">
        <v>4.2987799999999998</v>
      </c>
      <c r="E66" s="7">
        <v>4.69773</v>
      </c>
      <c r="F66" s="7">
        <v>5.2587099999999998</v>
      </c>
      <c r="G66" s="7">
        <v>5.8385199999999999</v>
      </c>
      <c r="I66" s="8">
        <v>0.1875</v>
      </c>
      <c r="J66" s="8">
        <v>3.6741999999999999</v>
      </c>
      <c r="K66" s="9"/>
    </row>
    <row r="67" spans="2:11" x14ac:dyDescent="0.25">
      <c r="B67" s="6">
        <v>7</v>
      </c>
      <c r="C67" s="7">
        <v>3.6078800000000002</v>
      </c>
      <c r="D67" s="7">
        <v>3.8989799999999999</v>
      </c>
      <c r="E67" s="7">
        <v>4.2612500000000004</v>
      </c>
      <c r="F67" s="7">
        <v>4.7680499999999997</v>
      </c>
      <c r="G67" s="7">
        <v>5.2852899999999998</v>
      </c>
      <c r="I67" s="8">
        <v>0.25</v>
      </c>
      <c r="J67" s="8">
        <v>4.899</v>
      </c>
      <c r="K67" s="9">
        <v>0.25</v>
      </c>
    </row>
    <row r="68" spans="2:11" x14ac:dyDescent="0.25">
      <c r="B68" s="6">
        <v>7.5</v>
      </c>
      <c r="C68" s="7">
        <v>3.3400500000000002</v>
      </c>
      <c r="D68" s="7">
        <v>3.6097800000000002</v>
      </c>
      <c r="E68" s="7">
        <v>3.9451100000000001</v>
      </c>
      <c r="F68" s="7">
        <v>4.4054700000000002</v>
      </c>
      <c r="G68" s="7">
        <v>4.8847899999999997</v>
      </c>
      <c r="I68" s="8">
        <v>0.3125</v>
      </c>
      <c r="J68" s="8">
        <v>6.1237000000000004</v>
      </c>
      <c r="K68" s="9"/>
    </row>
    <row r="69" spans="2:11" x14ac:dyDescent="0.25">
      <c r="B69" s="6">
        <v>8</v>
      </c>
      <c r="C69" s="7">
        <v>3.0722100000000001</v>
      </c>
      <c r="D69" s="7">
        <v>3.32057</v>
      </c>
      <c r="E69" s="7">
        <v>3.6289600000000002</v>
      </c>
      <c r="F69" s="7">
        <v>4.0428899999999999</v>
      </c>
      <c r="G69" s="7">
        <v>4.4842899999999997</v>
      </c>
      <c r="I69" s="8">
        <v>0.375</v>
      </c>
      <c r="J69" s="8">
        <v>7.3484999999999996</v>
      </c>
      <c r="K69" s="9"/>
    </row>
    <row r="70" spans="2:11" x14ac:dyDescent="0.25">
      <c r="B70" s="6">
        <v>8.5</v>
      </c>
      <c r="C70" s="7">
        <v>2.6522999999999999</v>
      </c>
      <c r="D70" s="7">
        <v>2.8666900000000002</v>
      </c>
      <c r="E70" s="7">
        <v>3.1281599999999998</v>
      </c>
      <c r="F70" s="7">
        <v>3.4836399999999998</v>
      </c>
      <c r="G70" s="7">
        <v>3.8654199999999999</v>
      </c>
      <c r="I70" s="8">
        <v>0.4375</v>
      </c>
      <c r="J70" s="8">
        <v>8.5731999999999999</v>
      </c>
      <c r="K70" s="9"/>
    </row>
    <row r="71" spans="2:11" x14ac:dyDescent="0.25">
      <c r="B71" s="6">
        <v>9</v>
      </c>
      <c r="C71" s="7">
        <v>2.2323900000000001</v>
      </c>
      <c r="D71" s="7">
        <v>2.4127999999999998</v>
      </c>
      <c r="E71" s="7">
        <v>2.6273599999999999</v>
      </c>
      <c r="F71" s="7">
        <v>2.9243800000000002</v>
      </c>
      <c r="G71" s="7">
        <v>3.2465600000000001</v>
      </c>
      <c r="I71" s="8">
        <v>0.5</v>
      </c>
      <c r="J71" s="8">
        <v>9.798</v>
      </c>
      <c r="K71" s="9">
        <v>0.5</v>
      </c>
    </row>
    <row r="72" spans="2:11" x14ac:dyDescent="0.25">
      <c r="B72" s="6">
        <v>9.5</v>
      </c>
      <c r="C72" s="7">
        <v>2.0281899999999999</v>
      </c>
      <c r="D72" s="7">
        <v>2.18851</v>
      </c>
      <c r="E72" s="7">
        <v>2.38246</v>
      </c>
      <c r="F72" s="7">
        <v>2.6528100000000001</v>
      </c>
      <c r="G72" s="7">
        <v>2.9464899999999998</v>
      </c>
      <c r="I72" s="8">
        <v>0.5625</v>
      </c>
      <c r="J72" s="8">
        <v>11.0227</v>
      </c>
      <c r="K72" s="9"/>
    </row>
    <row r="73" spans="2:11" x14ac:dyDescent="0.25">
      <c r="B73" s="6">
        <v>10</v>
      </c>
      <c r="C73" s="7">
        <v>1.8239799999999999</v>
      </c>
      <c r="D73" s="7">
        <v>1.96421</v>
      </c>
      <c r="E73" s="7">
        <v>2.1375700000000002</v>
      </c>
      <c r="F73" s="7">
        <v>2.38124</v>
      </c>
      <c r="G73" s="7">
        <v>2.64642</v>
      </c>
      <c r="I73" s="8">
        <v>0.625</v>
      </c>
      <c r="J73" s="8">
        <v>12.2475</v>
      </c>
      <c r="K73" s="9"/>
    </row>
    <row r="74" spans="2:11" x14ac:dyDescent="0.25">
      <c r="B74" s="6">
        <v>10.5</v>
      </c>
      <c r="C74" s="7">
        <v>1.68258</v>
      </c>
      <c r="D74" s="7">
        <v>1.8122199999999999</v>
      </c>
      <c r="E74" s="7">
        <v>1.9726999999999999</v>
      </c>
      <c r="F74" s="7">
        <v>2.1985899999999998</v>
      </c>
      <c r="G74" s="7">
        <v>2.4447299999999998</v>
      </c>
      <c r="I74" s="8">
        <v>0.6875</v>
      </c>
      <c r="J74" s="8">
        <v>13.472200000000001</v>
      </c>
      <c r="K74" s="9"/>
    </row>
    <row r="75" spans="2:11" x14ac:dyDescent="0.25">
      <c r="B75" s="6">
        <v>11</v>
      </c>
      <c r="C75" s="7">
        <v>1.54118</v>
      </c>
      <c r="D75" s="7">
        <v>1.6602300000000001</v>
      </c>
      <c r="E75" s="7">
        <v>1.8078399999999999</v>
      </c>
      <c r="F75" s="7">
        <v>2.0159400000000001</v>
      </c>
      <c r="G75" s="7">
        <v>2.2430300000000001</v>
      </c>
      <c r="I75" s="8">
        <v>0.75</v>
      </c>
      <c r="J75" s="8">
        <v>14.696999999999999</v>
      </c>
      <c r="K75" s="9">
        <v>0.75</v>
      </c>
    </row>
    <row r="76" spans="2:11" x14ac:dyDescent="0.25">
      <c r="B76" s="6">
        <v>11.5</v>
      </c>
      <c r="C76" s="7">
        <v>1.4269000000000001</v>
      </c>
      <c r="D76" s="7">
        <v>1.53746</v>
      </c>
      <c r="E76" s="7">
        <v>1.6747000000000001</v>
      </c>
      <c r="F76" s="7">
        <v>1.86839</v>
      </c>
      <c r="G76" s="7">
        <v>2.0799300000000001</v>
      </c>
      <c r="I76" s="8">
        <v>0.8125</v>
      </c>
      <c r="J76" s="8">
        <v>15.9217</v>
      </c>
      <c r="K76" s="9"/>
    </row>
    <row r="77" spans="2:11" x14ac:dyDescent="0.25">
      <c r="B77" s="6">
        <v>12</v>
      </c>
      <c r="C77" s="7">
        <v>1.3126199999999999</v>
      </c>
      <c r="D77" s="7">
        <v>1.4146799999999999</v>
      </c>
      <c r="E77" s="7">
        <v>1.54156</v>
      </c>
      <c r="F77" s="7">
        <v>1.7208300000000001</v>
      </c>
      <c r="G77" s="7">
        <v>1.91682</v>
      </c>
      <c r="I77" s="8">
        <v>0.875</v>
      </c>
      <c r="J77" s="8">
        <v>17.1465</v>
      </c>
      <c r="K77" s="9"/>
    </row>
    <row r="78" spans="2:11" x14ac:dyDescent="0.25">
      <c r="B78" s="6">
        <v>12.5</v>
      </c>
      <c r="C78" s="7">
        <v>1.2232400000000001</v>
      </c>
      <c r="D78" s="7">
        <v>1.3186899999999999</v>
      </c>
      <c r="E78" s="7">
        <v>1.43746</v>
      </c>
      <c r="F78" s="7">
        <v>1.6053900000000001</v>
      </c>
      <c r="G78" s="7">
        <v>1.78904</v>
      </c>
      <c r="I78" s="8">
        <v>0.9375</v>
      </c>
      <c r="J78" s="8">
        <v>18.371200000000002</v>
      </c>
      <c r="K78" s="9"/>
    </row>
    <row r="79" spans="2:11" x14ac:dyDescent="0.25">
      <c r="B79" s="6">
        <v>13</v>
      </c>
      <c r="C79" s="7">
        <v>1.13385</v>
      </c>
      <c r="D79" s="7">
        <v>1.2226900000000001</v>
      </c>
      <c r="E79" s="7">
        <v>1.3333600000000001</v>
      </c>
      <c r="F79" s="7">
        <v>1.48994</v>
      </c>
      <c r="G79" s="7">
        <v>1.66126</v>
      </c>
      <c r="I79" s="8">
        <v>1</v>
      </c>
      <c r="J79" s="8">
        <v>19.596</v>
      </c>
      <c r="K79" s="9">
        <v>1</v>
      </c>
    </row>
    <row r="80" spans="2:11" x14ac:dyDescent="0.25">
      <c r="B80" s="6">
        <v>13.5</v>
      </c>
      <c r="C80" s="7">
        <v>1.06914</v>
      </c>
      <c r="D80" s="7">
        <v>1.1532500000000001</v>
      </c>
      <c r="E80" s="7">
        <v>1.25806</v>
      </c>
      <c r="F80" s="7">
        <v>1.40638</v>
      </c>
      <c r="G80" s="7">
        <v>1.5686599999999999</v>
      </c>
      <c r="I80" s="8">
        <v>1.0625</v>
      </c>
      <c r="J80" s="8">
        <v>20.820699999999999</v>
      </c>
      <c r="K80" s="9"/>
    </row>
    <row r="81" spans="2:11" x14ac:dyDescent="0.25">
      <c r="B81" s="6">
        <v>14</v>
      </c>
      <c r="C81" s="7">
        <v>1.00444</v>
      </c>
      <c r="D81" s="7">
        <v>1.0838000000000001</v>
      </c>
      <c r="E81" s="7">
        <v>1.18276</v>
      </c>
      <c r="F81" s="7">
        <v>1.32283</v>
      </c>
      <c r="G81" s="7">
        <v>1.4760500000000001</v>
      </c>
      <c r="I81" s="8">
        <v>1.125</v>
      </c>
      <c r="J81" s="8">
        <v>22.045400000000001</v>
      </c>
      <c r="K81" s="9"/>
    </row>
    <row r="82" spans="2:11" x14ac:dyDescent="0.25">
      <c r="B82" s="6">
        <v>14.5</v>
      </c>
      <c r="C82" s="7">
        <v>0.94662999999999997</v>
      </c>
      <c r="D82" s="7">
        <v>1.0217000000000001</v>
      </c>
      <c r="E82" s="7">
        <v>1.1153299999999999</v>
      </c>
      <c r="F82" s="7">
        <v>1.2478100000000001</v>
      </c>
      <c r="G82" s="7">
        <v>1.3926400000000001</v>
      </c>
      <c r="I82" s="8">
        <v>1.1875</v>
      </c>
      <c r="J82" s="8">
        <v>23.270199999999999</v>
      </c>
      <c r="K82" s="9"/>
    </row>
    <row r="83" spans="2:11" x14ac:dyDescent="0.25">
      <c r="B83" s="6">
        <v>15</v>
      </c>
      <c r="C83" s="7">
        <v>0.88880999999999999</v>
      </c>
      <c r="D83" s="7">
        <v>0.95960999999999996</v>
      </c>
      <c r="E83" s="7">
        <v>1.0479000000000001</v>
      </c>
      <c r="F83" s="7">
        <v>1.1728000000000001</v>
      </c>
      <c r="G83" s="7">
        <v>1.3092299999999999</v>
      </c>
      <c r="I83" s="8">
        <v>1.25</v>
      </c>
      <c r="J83" s="8">
        <v>24.494900000000001</v>
      </c>
      <c r="K83" s="9">
        <v>1.25</v>
      </c>
    </row>
    <row r="84" spans="2:11" x14ac:dyDescent="0.25">
      <c r="B84" s="6">
        <v>15.5</v>
      </c>
      <c r="C84" s="7">
        <v>0.84111999999999998</v>
      </c>
      <c r="D84" s="7">
        <v>0.90834000000000004</v>
      </c>
      <c r="E84" s="7">
        <v>0.99216000000000004</v>
      </c>
      <c r="F84" s="7">
        <v>1.1106199999999999</v>
      </c>
      <c r="G84" s="7">
        <v>1.2379</v>
      </c>
      <c r="I84" s="8">
        <v>1.3125</v>
      </c>
      <c r="J84" s="8">
        <v>25.7197</v>
      </c>
      <c r="K84" s="9"/>
    </row>
    <row r="85" spans="2:11" x14ac:dyDescent="0.25">
      <c r="B85" s="6">
        <v>16</v>
      </c>
      <c r="C85" s="7">
        <v>0.79342999999999997</v>
      </c>
      <c r="D85" s="7">
        <v>0.85707999999999995</v>
      </c>
      <c r="E85" s="7">
        <v>0.93640999999999996</v>
      </c>
      <c r="F85" s="7">
        <v>1.04844</v>
      </c>
      <c r="G85" s="7">
        <v>1.16656</v>
      </c>
      <c r="I85" s="8">
        <v>1.375</v>
      </c>
      <c r="J85" s="8">
        <v>26.944400000000002</v>
      </c>
      <c r="K85" s="9"/>
    </row>
    <row r="86" spans="2:11" x14ac:dyDescent="0.25">
      <c r="I86" s="8">
        <v>1.4375</v>
      </c>
      <c r="J86" s="8">
        <v>28.1692</v>
      </c>
      <c r="K86" s="9"/>
    </row>
    <row r="87" spans="2:11" x14ac:dyDescent="0.25">
      <c r="I87" s="8">
        <v>1.5</v>
      </c>
      <c r="J87" s="8">
        <v>29.393899999999999</v>
      </c>
      <c r="K87" s="9">
        <v>1.5</v>
      </c>
    </row>
    <row r="88" spans="2:11" x14ac:dyDescent="0.25">
      <c r="B88" s="10"/>
      <c r="C88" s="10"/>
      <c r="D88" s="10"/>
      <c r="E88" s="10"/>
      <c r="F88" s="10"/>
      <c r="G88" s="10"/>
      <c r="H88" s="10"/>
      <c r="I88" s="10"/>
      <c r="J88" s="10"/>
      <c r="K88" s="10"/>
    </row>
    <row r="89" spans="2:11" x14ac:dyDescent="0.25">
      <c r="B89" s="10"/>
      <c r="C89" s="10"/>
      <c r="D89" s="10"/>
      <c r="E89" s="10"/>
      <c r="F89" s="10"/>
      <c r="G89" s="10"/>
      <c r="H89" s="10"/>
      <c r="I89" s="10"/>
      <c r="J89" s="10"/>
      <c r="K89" s="10"/>
    </row>
    <row r="90" spans="2:11" x14ac:dyDescent="0.25">
      <c r="B90" s="10"/>
      <c r="C90" s="10"/>
      <c r="D90" s="10"/>
      <c r="E90" s="10"/>
      <c r="F90" s="10"/>
      <c r="G90" s="10"/>
      <c r="H90" s="10"/>
      <c r="I90" s="10"/>
      <c r="J90" s="10"/>
      <c r="K90" s="10"/>
    </row>
    <row r="91" spans="2:11" x14ac:dyDescent="0.25">
      <c r="B91" s="10"/>
      <c r="C91" s="10"/>
      <c r="D91" s="10"/>
      <c r="E91" s="10"/>
      <c r="F91" s="10"/>
      <c r="G91" s="10"/>
      <c r="H91" s="10"/>
      <c r="I91" s="10"/>
      <c r="J91" s="10"/>
      <c r="K91" s="10"/>
    </row>
    <row r="92" spans="2:11" x14ac:dyDescent="0.25">
      <c r="B92" s="3" t="s">
        <v>155</v>
      </c>
      <c r="C92" s="4" t="s">
        <v>145</v>
      </c>
      <c r="D92" s="4" t="s">
        <v>146</v>
      </c>
      <c r="E92" s="4" t="s">
        <v>147</v>
      </c>
      <c r="F92" s="4" t="s">
        <v>148</v>
      </c>
      <c r="G92" s="4" t="s">
        <v>149</v>
      </c>
      <c r="I92" s="5" t="s">
        <v>150</v>
      </c>
      <c r="J92" s="5" t="s">
        <v>151</v>
      </c>
      <c r="K92" s="5" t="s">
        <v>152</v>
      </c>
    </row>
    <row r="93" spans="2:11" x14ac:dyDescent="0.25">
      <c r="B93" s="6">
        <v>5</v>
      </c>
      <c r="C93" s="7">
        <v>3.8438500000000002</v>
      </c>
      <c r="D93" s="7">
        <v>4.4021999999999997</v>
      </c>
      <c r="E93" s="7">
        <v>4.9775299999999998</v>
      </c>
      <c r="F93" s="7">
        <v>5.5976600000000003</v>
      </c>
      <c r="G93" s="7">
        <v>6.1167199999999999</v>
      </c>
      <c r="I93" s="8">
        <v>0</v>
      </c>
      <c r="J93" s="8">
        <v>0</v>
      </c>
      <c r="K93" s="9">
        <v>0</v>
      </c>
    </row>
    <row r="94" spans="2:11" x14ac:dyDescent="0.25">
      <c r="B94" s="6">
        <v>5.5</v>
      </c>
      <c r="C94" s="7">
        <v>3.4610300000000001</v>
      </c>
      <c r="D94" s="7">
        <v>3.9641600000000001</v>
      </c>
      <c r="E94" s="7">
        <v>4.4817</v>
      </c>
      <c r="F94" s="7">
        <v>5.0381900000000002</v>
      </c>
      <c r="G94" s="7">
        <v>5.5040300000000002</v>
      </c>
      <c r="I94" s="8">
        <v>6.25E-2</v>
      </c>
      <c r="J94" s="8">
        <v>0</v>
      </c>
      <c r="K94" s="9"/>
    </row>
    <row r="95" spans="2:11" x14ac:dyDescent="0.25">
      <c r="B95" s="6">
        <v>6</v>
      </c>
      <c r="C95" s="7">
        <v>3.07822</v>
      </c>
      <c r="D95" s="7">
        <v>3.5261100000000001</v>
      </c>
      <c r="E95" s="7">
        <v>3.9858699999999998</v>
      </c>
      <c r="F95" s="7">
        <v>4.4787299999999997</v>
      </c>
      <c r="G95" s="7">
        <v>4.89133</v>
      </c>
      <c r="I95" s="8">
        <v>0.125</v>
      </c>
      <c r="J95" s="8">
        <v>0</v>
      </c>
      <c r="K95" s="9"/>
    </row>
    <row r="96" spans="2:11" x14ac:dyDescent="0.25">
      <c r="B96" s="6">
        <v>6.5</v>
      </c>
      <c r="C96" s="7">
        <v>2.8144900000000002</v>
      </c>
      <c r="D96" s="7">
        <v>3.2241399999999998</v>
      </c>
      <c r="E96" s="7">
        <v>3.6440999999999999</v>
      </c>
      <c r="F96" s="7">
        <v>4.0935199999999998</v>
      </c>
      <c r="G96" s="7">
        <v>4.4718200000000001</v>
      </c>
      <c r="I96" s="8">
        <v>0.1875</v>
      </c>
      <c r="J96" s="8">
        <v>0.50370000000000004</v>
      </c>
      <c r="K96" s="9"/>
    </row>
    <row r="97" spans="2:11" x14ac:dyDescent="0.25">
      <c r="B97" s="6">
        <v>7</v>
      </c>
      <c r="C97" s="7">
        <v>2.5507599999999999</v>
      </c>
      <c r="D97" s="7">
        <v>2.92218</v>
      </c>
      <c r="E97" s="7">
        <v>3.30233</v>
      </c>
      <c r="F97" s="7">
        <v>3.70831</v>
      </c>
      <c r="G97" s="7">
        <v>4.0523100000000003</v>
      </c>
      <c r="I97" s="8">
        <v>0.25</v>
      </c>
      <c r="J97" s="8">
        <v>2.3988</v>
      </c>
      <c r="K97" s="9">
        <v>0.25</v>
      </c>
    </row>
    <row r="98" spans="2:11" x14ac:dyDescent="0.25">
      <c r="B98" s="6">
        <v>7.5</v>
      </c>
      <c r="C98" s="7">
        <v>2.35873</v>
      </c>
      <c r="D98" s="7">
        <v>2.70214</v>
      </c>
      <c r="E98" s="7">
        <v>3.0533600000000001</v>
      </c>
      <c r="F98" s="7">
        <v>3.42808</v>
      </c>
      <c r="G98" s="7">
        <v>3.74865</v>
      </c>
      <c r="I98" s="8">
        <v>0.3125</v>
      </c>
      <c r="J98" s="8">
        <v>4.4278000000000004</v>
      </c>
      <c r="K98" s="9"/>
    </row>
    <row r="99" spans="2:11" x14ac:dyDescent="0.25">
      <c r="B99" s="6">
        <v>8</v>
      </c>
      <c r="C99" s="7">
        <v>2.16669</v>
      </c>
      <c r="D99" s="7">
        <v>2.4821</v>
      </c>
      <c r="E99" s="7">
        <v>2.8043800000000001</v>
      </c>
      <c r="F99" s="7">
        <v>3.1478600000000001</v>
      </c>
      <c r="G99" s="7">
        <v>3.4449900000000002</v>
      </c>
      <c r="I99" s="8">
        <v>0.375</v>
      </c>
      <c r="J99" s="8">
        <v>6.4566999999999997</v>
      </c>
      <c r="K99" s="9"/>
    </row>
    <row r="100" spans="2:11" x14ac:dyDescent="0.25">
      <c r="B100" s="6">
        <v>8.5</v>
      </c>
      <c r="C100" s="7">
        <v>1.98186</v>
      </c>
      <c r="D100" s="7">
        <v>2.2702100000000001</v>
      </c>
      <c r="E100" s="7">
        <v>2.5647799999999998</v>
      </c>
      <c r="F100" s="7">
        <v>2.8787199999999999</v>
      </c>
      <c r="G100" s="7">
        <v>3.15286</v>
      </c>
      <c r="I100" s="8">
        <v>0.4375</v>
      </c>
      <c r="J100" s="8">
        <v>8.3743999999999996</v>
      </c>
      <c r="K100" s="9"/>
    </row>
    <row r="101" spans="2:11" x14ac:dyDescent="0.25">
      <c r="B101" s="6">
        <v>9</v>
      </c>
      <c r="C101" s="7">
        <v>1.7970299999999999</v>
      </c>
      <c r="D101" s="7">
        <v>2.0583200000000001</v>
      </c>
      <c r="E101" s="7">
        <v>2.32518</v>
      </c>
      <c r="F101" s="7">
        <v>2.6095799999999998</v>
      </c>
      <c r="G101" s="7">
        <v>2.8607300000000002</v>
      </c>
      <c r="I101" s="8">
        <v>0.5</v>
      </c>
      <c r="J101" s="8">
        <v>10.292199999999999</v>
      </c>
      <c r="K101" s="9">
        <v>0.5</v>
      </c>
    </row>
    <row r="102" spans="2:11" x14ac:dyDescent="0.25">
      <c r="B102" s="6">
        <v>9.5</v>
      </c>
      <c r="C102" s="7">
        <v>1.64124</v>
      </c>
      <c r="D102" s="7">
        <v>1.8796600000000001</v>
      </c>
      <c r="E102" s="7">
        <v>2.1232600000000001</v>
      </c>
      <c r="F102" s="7">
        <v>2.3831000000000002</v>
      </c>
      <c r="G102" s="7">
        <v>2.6144699999999998</v>
      </c>
      <c r="I102" s="8">
        <v>0.5625</v>
      </c>
      <c r="J102" s="8">
        <v>11.7316</v>
      </c>
      <c r="K102" s="9"/>
    </row>
    <row r="103" spans="2:11" x14ac:dyDescent="0.25">
      <c r="B103" s="6">
        <v>10</v>
      </c>
      <c r="C103" s="7">
        <v>1.4854400000000001</v>
      </c>
      <c r="D103" s="7">
        <v>1.7010000000000001</v>
      </c>
      <c r="E103" s="7">
        <v>1.92134</v>
      </c>
      <c r="F103" s="7">
        <v>2.1566100000000001</v>
      </c>
      <c r="G103" s="7">
        <v>2.3682099999999999</v>
      </c>
      <c r="I103" s="8">
        <v>0.625</v>
      </c>
      <c r="J103" s="8">
        <v>13.171099999999999</v>
      </c>
      <c r="K103" s="9"/>
    </row>
    <row r="104" spans="2:11" x14ac:dyDescent="0.25">
      <c r="B104" s="6">
        <v>10.5</v>
      </c>
      <c r="C104" s="7">
        <v>1.3373900000000001</v>
      </c>
      <c r="D104" s="7">
        <v>1.5312399999999999</v>
      </c>
      <c r="E104" s="7">
        <v>1.72959</v>
      </c>
      <c r="F104" s="7">
        <v>1.94171</v>
      </c>
      <c r="G104" s="7">
        <v>2.1337000000000002</v>
      </c>
      <c r="I104" s="8">
        <v>0.6875</v>
      </c>
      <c r="J104" s="8">
        <v>14.595700000000001</v>
      </c>
      <c r="K104" s="9"/>
    </row>
    <row r="105" spans="2:11" x14ac:dyDescent="0.25">
      <c r="B105" s="6">
        <v>11</v>
      </c>
      <c r="C105" s="7">
        <v>1.1893400000000001</v>
      </c>
      <c r="D105" s="7">
        <v>1.3614900000000001</v>
      </c>
      <c r="E105" s="7">
        <v>1.53783</v>
      </c>
      <c r="F105" s="7">
        <v>1.7267999999999999</v>
      </c>
      <c r="G105" s="7">
        <v>1.8991899999999999</v>
      </c>
      <c r="I105" s="8">
        <v>0.75</v>
      </c>
      <c r="J105" s="8">
        <v>16.020299999999999</v>
      </c>
      <c r="K105" s="9">
        <v>0.75</v>
      </c>
    </row>
    <row r="106" spans="2:11" x14ac:dyDescent="0.25">
      <c r="B106" s="6">
        <v>11.5</v>
      </c>
      <c r="C106" s="7">
        <v>1.1166400000000001</v>
      </c>
      <c r="D106" s="7">
        <v>1.2780400000000001</v>
      </c>
      <c r="E106" s="7">
        <v>1.4436199999999999</v>
      </c>
      <c r="F106" s="7">
        <v>1.62155</v>
      </c>
      <c r="G106" s="7">
        <v>1.7843800000000001</v>
      </c>
      <c r="I106" s="8">
        <v>0.8125</v>
      </c>
      <c r="J106" s="8">
        <v>17.635899999999999</v>
      </c>
      <c r="K106" s="9"/>
    </row>
    <row r="107" spans="2:11" x14ac:dyDescent="0.25">
      <c r="B107" s="6">
        <v>12</v>
      </c>
      <c r="C107" s="7">
        <v>1.04393</v>
      </c>
      <c r="D107" s="7">
        <v>1.19459</v>
      </c>
      <c r="E107" s="7">
        <v>1.34941</v>
      </c>
      <c r="F107" s="7">
        <v>1.5163</v>
      </c>
      <c r="G107" s="7">
        <v>1.6695800000000001</v>
      </c>
      <c r="I107" s="8">
        <v>0.875</v>
      </c>
      <c r="J107" s="8">
        <v>19.2514</v>
      </c>
      <c r="K107" s="9"/>
    </row>
    <row r="108" spans="2:11" x14ac:dyDescent="0.25">
      <c r="B108" s="6">
        <v>12.5</v>
      </c>
      <c r="C108" s="7">
        <v>0.97926000000000002</v>
      </c>
      <c r="D108" s="7">
        <v>1.12039</v>
      </c>
      <c r="E108" s="7">
        <v>1.26569</v>
      </c>
      <c r="F108" s="7">
        <v>1.42323</v>
      </c>
      <c r="G108" s="7">
        <v>1.56714</v>
      </c>
      <c r="I108" s="8">
        <v>0.9375</v>
      </c>
      <c r="J108" s="8">
        <v>20.854500000000002</v>
      </c>
      <c r="K108" s="9"/>
    </row>
    <row r="109" spans="2:11" x14ac:dyDescent="0.25">
      <c r="B109" s="6">
        <v>13</v>
      </c>
      <c r="C109" s="7">
        <v>0.91459000000000001</v>
      </c>
      <c r="D109" s="7">
        <v>1.0461800000000001</v>
      </c>
      <c r="E109" s="7">
        <v>1.1819599999999999</v>
      </c>
      <c r="F109" s="7">
        <v>1.33016</v>
      </c>
      <c r="G109" s="7">
        <v>1.46469</v>
      </c>
      <c r="I109" s="8">
        <v>1</v>
      </c>
      <c r="J109" s="8">
        <v>22.244800000000001</v>
      </c>
      <c r="K109" s="9">
        <v>1</v>
      </c>
    </row>
    <row r="110" spans="2:11" x14ac:dyDescent="0.25">
      <c r="B110" s="6">
        <v>13.5</v>
      </c>
      <c r="C110" s="7">
        <v>0.85797999999999996</v>
      </c>
      <c r="D110" s="7">
        <v>0.98126999999999998</v>
      </c>
      <c r="E110" s="7">
        <v>1.1087499999999999</v>
      </c>
      <c r="F110" s="7">
        <v>1.2489399999999999</v>
      </c>
      <c r="G110" s="7">
        <v>1.37469</v>
      </c>
      <c r="I110" s="8">
        <v>1.0625</v>
      </c>
      <c r="J110" s="8">
        <v>23.635100000000001</v>
      </c>
      <c r="K110" s="9"/>
    </row>
    <row r="111" spans="2:11" x14ac:dyDescent="0.25">
      <c r="B111" s="6">
        <v>14</v>
      </c>
      <c r="C111" s="7">
        <v>0.80137999999999998</v>
      </c>
      <c r="D111" s="7">
        <v>0.91635</v>
      </c>
      <c r="E111" s="7">
        <v>1.0355399999999999</v>
      </c>
      <c r="F111" s="7">
        <v>1.1677200000000001</v>
      </c>
      <c r="G111" s="7">
        <v>1.28468</v>
      </c>
      <c r="I111" s="8">
        <v>1.125</v>
      </c>
      <c r="J111" s="8">
        <v>25.025400000000001</v>
      </c>
      <c r="K111" s="9"/>
    </row>
    <row r="112" spans="2:11" x14ac:dyDescent="0.25">
      <c r="B112" s="6">
        <v>14.5</v>
      </c>
      <c r="C112" s="7">
        <v>0.75333000000000006</v>
      </c>
      <c r="D112" s="7">
        <v>0.86085999999999996</v>
      </c>
      <c r="E112" s="7">
        <v>0.97296000000000005</v>
      </c>
      <c r="F112" s="7">
        <v>1.09775</v>
      </c>
      <c r="G112" s="7">
        <v>1.2072000000000001</v>
      </c>
      <c r="I112" s="8">
        <v>1.1875</v>
      </c>
      <c r="J112" s="8">
        <v>26.415700000000001</v>
      </c>
      <c r="K112" s="9"/>
    </row>
    <row r="113" spans="2:11" x14ac:dyDescent="0.25">
      <c r="B113" s="6">
        <v>15</v>
      </c>
      <c r="C113" s="7">
        <v>0.70528000000000002</v>
      </c>
      <c r="D113" s="7">
        <v>0.80537999999999998</v>
      </c>
      <c r="E113" s="7">
        <v>0.91037000000000001</v>
      </c>
      <c r="F113" s="7">
        <v>1.0277799999999999</v>
      </c>
      <c r="G113" s="7">
        <v>1.12971</v>
      </c>
      <c r="I113" s="8">
        <v>1.25</v>
      </c>
      <c r="J113" s="8">
        <v>27.806000000000001</v>
      </c>
      <c r="K113" s="9">
        <v>1.25</v>
      </c>
    </row>
    <row r="114" spans="2:11" x14ac:dyDescent="0.25">
      <c r="B114" s="6">
        <v>15.5</v>
      </c>
      <c r="C114" s="7">
        <v>0.66539999999999999</v>
      </c>
      <c r="D114" s="7">
        <v>0.75992999999999999</v>
      </c>
      <c r="E114" s="7">
        <v>0.85885</v>
      </c>
      <c r="F114" s="7">
        <v>0.96913000000000005</v>
      </c>
      <c r="G114" s="7">
        <v>1.06481</v>
      </c>
      <c r="I114" s="8">
        <v>1.3125</v>
      </c>
      <c r="J114" s="8">
        <v>29.196300000000001</v>
      </c>
      <c r="K114" s="9"/>
    </row>
    <row r="115" spans="2:11" x14ac:dyDescent="0.25">
      <c r="B115" s="6">
        <v>16</v>
      </c>
      <c r="C115" s="7">
        <v>0.62551999999999996</v>
      </c>
      <c r="D115" s="7">
        <v>0.71448</v>
      </c>
      <c r="E115" s="7">
        <v>0.80732999999999999</v>
      </c>
      <c r="F115" s="7">
        <v>0.91047</v>
      </c>
      <c r="G115" s="7">
        <v>0.99990000000000001</v>
      </c>
      <c r="I115" s="8">
        <v>1.375</v>
      </c>
      <c r="J115" s="8">
        <v>30.586600000000001</v>
      </c>
      <c r="K115" s="9"/>
    </row>
    <row r="116" spans="2:11" x14ac:dyDescent="0.25">
      <c r="I116" s="8">
        <v>1.4375</v>
      </c>
      <c r="J116" s="8">
        <v>31.976900000000001</v>
      </c>
      <c r="K116" s="9"/>
    </row>
    <row r="117" spans="2:11" x14ac:dyDescent="0.25">
      <c r="I117" s="8">
        <v>1.5</v>
      </c>
      <c r="J117" s="8">
        <v>33.367199999999997</v>
      </c>
      <c r="K117" s="9">
        <v>1.5</v>
      </c>
    </row>
    <row r="118" spans="2:11" x14ac:dyDescent="0.25">
      <c r="B118" s="10"/>
      <c r="C118" s="10"/>
      <c r="D118" s="10"/>
      <c r="E118" s="10"/>
      <c r="F118" s="10"/>
      <c r="G118" s="10"/>
      <c r="H118" s="10"/>
      <c r="I118" s="10"/>
      <c r="J118" s="10"/>
      <c r="K118" s="10"/>
    </row>
    <row r="119" spans="2:11" x14ac:dyDescent="0.25">
      <c r="B119" s="10"/>
      <c r="C119" s="10"/>
      <c r="D119" s="10"/>
      <c r="E119" s="10"/>
      <c r="F119" s="10"/>
      <c r="G119" s="10"/>
      <c r="H119" s="10"/>
      <c r="I119" s="10"/>
      <c r="J119" s="10"/>
      <c r="K119" s="10"/>
    </row>
    <row r="120" spans="2:11" x14ac:dyDescent="0.25">
      <c r="B120" s="10"/>
      <c r="C120" s="10"/>
      <c r="D120" s="10"/>
      <c r="E120" s="10"/>
      <c r="F120" s="10"/>
      <c r="G120" s="10"/>
      <c r="H120" s="10"/>
      <c r="I120" s="10"/>
      <c r="J120" s="10"/>
      <c r="K120" s="10"/>
    </row>
    <row r="121" spans="2:11" x14ac:dyDescent="0.25">
      <c r="B121" s="10"/>
      <c r="C121" s="10"/>
      <c r="D121" s="10"/>
      <c r="E121" s="10"/>
      <c r="F121" s="10"/>
      <c r="G121" s="10"/>
      <c r="H121" s="10"/>
      <c r="I121" s="10"/>
      <c r="J121" s="10"/>
      <c r="K121" s="10"/>
    </row>
    <row r="122" spans="2:11" x14ac:dyDescent="0.25">
      <c r="B122" s="3" t="s">
        <v>156</v>
      </c>
      <c r="C122" s="4" t="s">
        <v>145</v>
      </c>
      <c r="D122" s="4" t="s">
        <v>146</v>
      </c>
      <c r="E122" s="4" t="s">
        <v>147</v>
      </c>
      <c r="F122" s="4" t="s">
        <v>148</v>
      </c>
      <c r="G122" s="4" t="s">
        <v>149</v>
      </c>
      <c r="I122" s="5" t="s">
        <v>150</v>
      </c>
      <c r="J122" s="5" t="s">
        <v>151</v>
      </c>
      <c r="K122" s="5" t="s">
        <v>152</v>
      </c>
    </row>
    <row r="123" spans="2:11" x14ac:dyDescent="0.25">
      <c r="B123" s="6">
        <v>5</v>
      </c>
      <c r="C123" s="7">
        <v>2.4973100000000001</v>
      </c>
      <c r="D123" s="7">
        <v>2.5804999999999998</v>
      </c>
      <c r="E123" s="7">
        <v>2.7206000000000001</v>
      </c>
      <c r="F123" s="7">
        <v>2.9733200000000002</v>
      </c>
      <c r="G123" s="7">
        <v>3.2934899999999998</v>
      </c>
      <c r="I123" s="8">
        <v>0</v>
      </c>
      <c r="J123" s="8">
        <v>0</v>
      </c>
      <c r="K123" s="9">
        <v>0</v>
      </c>
    </row>
    <row r="124" spans="2:11" x14ac:dyDescent="0.25">
      <c r="B124" s="6">
        <v>5.5</v>
      </c>
      <c r="C124" s="7">
        <v>2.2486000000000002</v>
      </c>
      <c r="D124" s="7">
        <v>2.32402</v>
      </c>
      <c r="E124" s="7">
        <v>2.4503499999999998</v>
      </c>
      <c r="F124" s="7">
        <v>2.6773099999999999</v>
      </c>
      <c r="G124" s="7">
        <v>2.9644499999999998</v>
      </c>
      <c r="I124" s="8">
        <v>6.25E-2</v>
      </c>
      <c r="J124" s="8">
        <v>0</v>
      </c>
      <c r="K124" s="9"/>
    </row>
    <row r="125" spans="2:11" x14ac:dyDescent="0.25">
      <c r="B125" s="6">
        <v>6</v>
      </c>
      <c r="C125" s="7">
        <v>1.9998800000000001</v>
      </c>
      <c r="D125" s="7">
        <v>2.0675500000000002</v>
      </c>
      <c r="E125" s="7">
        <v>2.1800999999999999</v>
      </c>
      <c r="F125" s="7">
        <v>2.3813</v>
      </c>
      <c r="G125" s="7">
        <v>2.6354199999999999</v>
      </c>
      <c r="I125" s="8">
        <v>0.125</v>
      </c>
      <c r="J125" s="8">
        <v>0</v>
      </c>
      <c r="K125" s="9"/>
    </row>
    <row r="126" spans="2:11" x14ac:dyDescent="0.25">
      <c r="B126" s="6">
        <v>6.5</v>
      </c>
      <c r="C126" s="7">
        <v>1.8510500000000001</v>
      </c>
      <c r="D126" s="7">
        <v>1.9142600000000001</v>
      </c>
      <c r="E126" s="7">
        <v>2.0186999999999999</v>
      </c>
      <c r="F126" s="7">
        <v>2.2044299999999999</v>
      </c>
      <c r="G126" s="7">
        <v>2.4382799999999998</v>
      </c>
      <c r="I126" s="8">
        <v>0.1875</v>
      </c>
      <c r="J126" s="8">
        <v>0</v>
      </c>
      <c r="K126" s="9"/>
    </row>
    <row r="127" spans="2:11" x14ac:dyDescent="0.25">
      <c r="B127" s="6">
        <v>7</v>
      </c>
      <c r="C127" s="7">
        <v>1.7022299999999999</v>
      </c>
      <c r="D127" s="7">
        <v>1.76098</v>
      </c>
      <c r="E127" s="7">
        <v>1.8573</v>
      </c>
      <c r="F127" s="7">
        <v>2.0275599999999998</v>
      </c>
      <c r="G127" s="7">
        <v>2.2411500000000002</v>
      </c>
      <c r="I127" s="8">
        <v>0.25</v>
      </c>
      <c r="J127" s="8">
        <v>0.1588</v>
      </c>
      <c r="K127" s="9">
        <v>0.25</v>
      </c>
    </row>
    <row r="128" spans="2:11" x14ac:dyDescent="0.25">
      <c r="B128" s="6">
        <v>7.5</v>
      </c>
      <c r="C128" s="7">
        <v>1.5914299999999999</v>
      </c>
      <c r="D128" s="7">
        <v>1.6469499999999999</v>
      </c>
      <c r="E128" s="7">
        <v>1.7373099999999999</v>
      </c>
      <c r="F128" s="7">
        <v>1.8960699999999999</v>
      </c>
      <c r="G128" s="7">
        <v>2.0943100000000001</v>
      </c>
      <c r="I128" s="8">
        <v>0.3125</v>
      </c>
      <c r="J128" s="8">
        <v>2.7423999999999999</v>
      </c>
      <c r="K128" s="9"/>
    </row>
    <row r="129" spans="2:11" x14ac:dyDescent="0.25">
      <c r="B129" s="6">
        <v>8</v>
      </c>
      <c r="C129" s="7">
        <v>1.48064</v>
      </c>
      <c r="D129" s="7">
        <v>1.5329299999999999</v>
      </c>
      <c r="E129" s="7">
        <v>1.6173200000000001</v>
      </c>
      <c r="F129" s="7">
        <v>1.76457</v>
      </c>
      <c r="G129" s="7">
        <v>1.9474800000000001</v>
      </c>
      <c r="I129" s="8">
        <v>0.375</v>
      </c>
      <c r="J129" s="8">
        <v>5.3259999999999996</v>
      </c>
      <c r="K129" s="9"/>
    </row>
    <row r="130" spans="2:11" x14ac:dyDescent="0.25">
      <c r="B130" s="6">
        <v>8.5</v>
      </c>
      <c r="C130" s="7">
        <v>1.3725099999999999</v>
      </c>
      <c r="D130" s="7">
        <v>1.42153</v>
      </c>
      <c r="E130" s="7">
        <v>1.5000599999999999</v>
      </c>
      <c r="F130" s="7">
        <v>1.6345700000000001</v>
      </c>
      <c r="G130" s="7">
        <v>1.8044</v>
      </c>
      <c r="I130" s="8">
        <v>0.4375</v>
      </c>
      <c r="J130" s="8">
        <v>7.8792999999999997</v>
      </c>
      <c r="K130" s="9"/>
    </row>
    <row r="131" spans="2:11" x14ac:dyDescent="0.25">
      <c r="B131" s="6">
        <v>9</v>
      </c>
      <c r="C131" s="7">
        <v>1.2643800000000001</v>
      </c>
      <c r="D131" s="7">
        <v>1.31013</v>
      </c>
      <c r="E131" s="7">
        <v>1.3828100000000001</v>
      </c>
      <c r="F131" s="7">
        <v>1.50457</v>
      </c>
      <c r="G131" s="7">
        <v>1.6613199999999999</v>
      </c>
      <c r="I131" s="8">
        <v>0.5</v>
      </c>
      <c r="J131" s="8">
        <v>10.432600000000001</v>
      </c>
      <c r="K131" s="9">
        <v>0.5</v>
      </c>
    </row>
    <row r="132" spans="2:11" x14ac:dyDescent="0.25">
      <c r="B132" s="6">
        <v>9.5</v>
      </c>
      <c r="C132" s="7">
        <v>1.1707399999999999</v>
      </c>
      <c r="D132" s="7">
        <v>1.2129700000000001</v>
      </c>
      <c r="E132" s="7">
        <v>1.27888</v>
      </c>
      <c r="F132" s="7">
        <v>1.39154</v>
      </c>
      <c r="G132" s="7">
        <v>1.5375700000000001</v>
      </c>
      <c r="I132" s="8">
        <v>0.5625</v>
      </c>
      <c r="J132" s="8">
        <v>12.9328</v>
      </c>
      <c r="K132" s="9"/>
    </row>
    <row r="133" spans="2:11" x14ac:dyDescent="0.25">
      <c r="B133" s="6">
        <v>10</v>
      </c>
      <c r="C133" s="7">
        <v>1.07711</v>
      </c>
      <c r="D133" s="7">
        <v>1.11581</v>
      </c>
      <c r="E133" s="7">
        <v>1.17496</v>
      </c>
      <c r="F133" s="7">
        <v>1.27851</v>
      </c>
      <c r="G133" s="7">
        <v>1.41381</v>
      </c>
      <c r="I133" s="8">
        <v>0.625</v>
      </c>
      <c r="J133" s="8">
        <v>15.433</v>
      </c>
      <c r="K133" s="9"/>
    </row>
    <row r="134" spans="2:11" x14ac:dyDescent="0.25">
      <c r="B134" s="6">
        <v>10.5</v>
      </c>
      <c r="C134" s="7">
        <v>0.99789000000000005</v>
      </c>
      <c r="D134" s="7">
        <v>1.0326500000000001</v>
      </c>
      <c r="E134" s="7">
        <v>1.0871900000000001</v>
      </c>
      <c r="F134" s="7">
        <v>1.1833100000000001</v>
      </c>
      <c r="G134" s="7">
        <v>1.3093999999999999</v>
      </c>
      <c r="I134" s="8">
        <v>0.6875</v>
      </c>
      <c r="J134" s="8">
        <v>17.895199999999999</v>
      </c>
      <c r="K134" s="9"/>
    </row>
    <row r="135" spans="2:11" x14ac:dyDescent="0.25">
      <c r="B135" s="6">
        <v>11</v>
      </c>
      <c r="C135" s="7">
        <v>0.91866999999999999</v>
      </c>
      <c r="D135" s="7">
        <v>0.94950000000000001</v>
      </c>
      <c r="E135" s="7">
        <v>0.99943000000000004</v>
      </c>
      <c r="F135" s="7">
        <v>1.0881000000000001</v>
      </c>
      <c r="G135" s="7">
        <v>1.2050000000000001</v>
      </c>
      <c r="I135" s="8">
        <v>0.75</v>
      </c>
      <c r="J135" s="8">
        <v>20.357500000000002</v>
      </c>
      <c r="K135" s="9">
        <v>0.75</v>
      </c>
    </row>
    <row r="136" spans="2:11" x14ac:dyDescent="0.25">
      <c r="B136" s="6">
        <v>11.5</v>
      </c>
      <c r="C136" s="7">
        <v>0.85360999999999998</v>
      </c>
      <c r="D136" s="7">
        <v>0.88185000000000002</v>
      </c>
      <c r="E136" s="7">
        <v>0.92806999999999995</v>
      </c>
      <c r="F136" s="7">
        <v>1.01067</v>
      </c>
      <c r="G136" s="7">
        <v>1.1199399999999999</v>
      </c>
      <c r="I136" s="8">
        <v>0.8125</v>
      </c>
      <c r="J136" s="8">
        <v>22.7667</v>
      </c>
      <c r="K136" s="9"/>
    </row>
    <row r="137" spans="2:11" x14ac:dyDescent="0.25">
      <c r="B137" s="6">
        <v>12</v>
      </c>
      <c r="C137" s="7">
        <v>0.78854999999999997</v>
      </c>
      <c r="D137" s="7">
        <v>0.81420000000000003</v>
      </c>
      <c r="E137" s="7">
        <v>0.85672000000000004</v>
      </c>
      <c r="F137" s="7">
        <v>0.93323</v>
      </c>
      <c r="G137" s="7">
        <v>1.03488</v>
      </c>
      <c r="I137" s="8">
        <v>0.875</v>
      </c>
      <c r="J137" s="8">
        <v>25.175899999999999</v>
      </c>
      <c r="K137" s="9"/>
    </row>
    <row r="138" spans="2:11" x14ac:dyDescent="0.25">
      <c r="B138" s="6">
        <v>12.5</v>
      </c>
      <c r="C138" s="7">
        <v>0.73336000000000001</v>
      </c>
      <c r="D138" s="7">
        <v>0.75700999999999996</v>
      </c>
      <c r="E138" s="7">
        <v>0.79645999999999995</v>
      </c>
      <c r="F138" s="7">
        <v>0.86778999999999995</v>
      </c>
      <c r="G138" s="7">
        <v>0.96284000000000003</v>
      </c>
      <c r="I138" s="8">
        <v>0.9375</v>
      </c>
      <c r="J138" s="8">
        <v>27.4191</v>
      </c>
      <c r="K138" s="9"/>
    </row>
    <row r="139" spans="2:11" x14ac:dyDescent="0.25">
      <c r="B139" s="6">
        <v>13</v>
      </c>
      <c r="C139" s="7">
        <v>0.67818000000000001</v>
      </c>
      <c r="D139" s="7">
        <v>0.69982</v>
      </c>
      <c r="E139" s="7">
        <v>0.73619000000000001</v>
      </c>
      <c r="F139" s="7">
        <v>0.80235000000000001</v>
      </c>
      <c r="G139" s="7">
        <v>0.89080000000000004</v>
      </c>
      <c r="I139" s="8">
        <v>1</v>
      </c>
      <c r="J139" s="8">
        <v>29.662299999999998</v>
      </c>
      <c r="K139" s="9">
        <v>1</v>
      </c>
    </row>
    <row r="140" spans="2:11" x14ac:dyDescent="0.25">
      <c r="B140" s="6">
        <v>13.5</v>
      </c>
      <c r="C140" s="7">
        <v>0.63480000000000003</v>
      </c>
      <c r="D140" s="7">
        <v>0.65491999999999995</v>
      </c>
      <c r="E140" s="7">
        <v>0.68891999999999998</v>
      </c>
      <c r="F140" s="7">
        <v>0.75102000000000002</v>
      </c>
      <c r="G140" s="7">
        <v>0.83418999999999999</v>
      </c>
      <c r="I140" s="8">
        <v>1.0625</v>
      </c>
      <c r="J140" s="8">
        <v>31.664100000000001</v>
      </c>
      <c r="K140" s="9"/>
    </row>
    <row r="141" spans="2:11" x14ac:dyDescent="0.25">
      <c r="B141" s="6">
        <v>14</v>
      </c>
      <c r="C141" s="7">
        <v>0.59140999999999999</v>
      </c>
      <c r="D141" s="7">
        <v>0.61002999999999996</v>
      </c>
      <c r="E141" s="7">
        <v>0.64166000000000001</v>
      </c>
      <c r="F141" s="7">
        <v>0.69967999999999997</v>
      </c>
      <c r="G141" s="7">
        <v>0.77756999999999998</v>
      </c>
      <c r="I141" s="8">
        <v>1.125</v>
      </c>
      <c r="J141" s="8">
        <v>33.665799999999997</v>
      </c>
      <c r="K141" s="9"/>
    </row>
    <row r="142" spans="2:11" x14ac:dyDescent="0.25">
      <c r="B142" s="6">
        <v>14.5</v>
      </c>
      <c r="C142" s="7">
        <v>0.56047999999999998</v>
      </c>
      <c r="D142" s="7">
        <v>0.57806999999999997</v>
      </c>
      <c r="E142" s="7">
        <v>0.60806000000000004</v>
      </c>
      <c r="F142" s="7">
        <v>0.66318999999999995</v>
      </c>
      <c r="G142" s="7">
        <v>0.73726999999999998</v>
      </c>
      <c r="I142" s="8">
        <v>1.1875</v>
      </c>
      <c r="J142" s="8">
        <v>35.6372</v>
      </c>
      <c r="K142" s="9"/>
    </row>
    <row r="143" spans="2:11" x14ac:dyDescent="0.25">
      <c r="B143" s="6">
        <v>15</v>
      </c>
      <c r="C143" s="7">
        <v>0.52956000000000003</v>
      </c>
      <c r="D143" s="7">
        <v>0.54610999999999998</v>
      </c>
      <c r="E143" s="7">
        <v>0.57445999999999997</v>
      </c>
      <c r="F143" s="7">
        <v>0.62670000000000003</v>
      </c>
      <c r="G143" s="7">
        <v>0.69698000000000004</v>
      </c>
      <c r="I143" s="8">
        <v>1.25</v>
      </c>
      <c r="J143" s="8">
        <v>37.608699999999999</v>
      </c>
      <c r="K143" s="9">
        <v>1.25</v>
      </c>
    </row>
    <row r="144" spans="2:11" x14ac:dyDescent="0.25">
      <c r="B144" s="6">
        <v>15.5</v>
      </c>
      <c r="C144" s="7">
        <v>0.51105999999999996</v>
      </c>
      <c r="D144" s="7">
        <v>0.52703999999999995</v>
      </c>
      <c r="E144" s="7">
        <v>0.55445999999999995</v>
      </c>
      <c r="F144" s="7">
        <v>0.60502</v>
      </c>
      <c r="G144" s="7">
        <v>0.67301</v>
      </c>
      <c r="I144" s="8">
        <v>1.3125</v>
      </c>
      <c r="J144" s="8">
        <v>39.557299999999998</v>
      </c>
      <c r="K144" s="9"/>
    </row>
    <row r="145" spans="2:11" x14ac:dyDescent="0.25">
      <c r="B145" s="6">
        <v>16</v>
      </c>
      <c r="C145" s="7">
        <v>0.49256</v>
      </c>
      <c r="D145" s="7">
        <v>0.50797000000000003</v>
      </c>
      <c r="E145" s="7">
        <v>0.53446000000000005</v>
      </c>
      <c r="F145" s="7">
        <v>0.58333000000000002</v>
      </c>
      <c r="G145" s="7">
        <v>0.64903</v>
      </c>
      <c r="I145" s="8">
        <v>1.375</v>
      </c>
      <c r="J145" s="8">
        <v>41.506</v>
      </c>
      <c r="K145" s="9"/>
    </row>
    <row r="146" spans="2:11" x14ac:dyDescent="0.25">
      <c r="I146" s="8">
        <v>1.4375</v>
      </c>
      <c r="J146" s="8">
        <v>43.431899999999999</v>
      </c>
      <c r="K146" s="9"/>
    </row>
    <row r="147" spans="2:11" x14ac:dyDescent="0.25">
      <c r="I147" s="8">
        <v>1.5</v>
      </c>
      <c r="J147" s="8">
        <v>45.357900000000001</v>
      </c>
      <c r="K147" s="9">
        <v>1.5</v>
      </c>
    </row>
    <row r="148" spans="2:11" x14ac:dyDescent="0.25">
      <c r="B148" s="10"/>
      <c r="C148" s="10"/>
      <c r="D148" s="10"/>
      <c r="E148" s="10"/>
      <c r="F148" s="10"/>
      <c r="G148" s="10"/>
      <c r="H148" s="10"/>
      <c r="I148" s="10"/>
      <c r="J148" s="10"/>
      <c r="K148" s="10"/>
    </row>
    <row r="149" spans="2:11" x14ac:dyDescent="0.25">
      <c r="B149" s="10"/>
      <c r="C149" s="10"/>
      <c r="D149" s="10"/>
      <c r="E149" s="10"/>
      <c r="F149" s="10"/>
      <c r="G149" s="10"/>
      <c r="H149" s="10"/>
      <c r="I149" s="10"/>
      <c r="J149" s="10"/>
      <c r="K149" s="10"/>
    </row>
    <row r="150" spans="2:11" x14ac:dyDescent="0.25">
      <c r="B150" s="10"/>
      <c r="C150" s="10"/>
      <c r="D150" s="10"/>
      <c r="E150" s="10"/>
      <c r="F150" s="10"/>
      <c r="G150" s="10"/>
      <c r="H150" s="10"/>
      <c r="I150" s="10"/>
      <c r="J150" s="10"/>
      <c r="K150" s="10"/>
    </row>
    <row r="151" spans="2:11" x14ac:dyDescent="0.25">
      <c r="B151" s="10"/>
      <c r="C151" s="10"/>
      <c r="D151" s="10"/>
      <c r="E151" s="10"/>
      <c r="F151" s="10"/>
      <c r="G151" s="10"/>
      <c r="H151" s="10"/>
      <c r="I151" s="10"/>
      <c r="J151" s="10"/>
      <c r="K151" s="10"/>
    </row>
    <row r="152" spans="2:11" x14ac:dyDescent="0.25">
      <c r="B152" s="3" t="s">
        <v>157</v>
      </c>
      <c r="C152" s="4" t="s">
        <v>145</v>
      </c>
      <c r="D152" s="4" t="s">
        <v>146</v>
      </c>
      <c r="E152" s="4" t="s">
        <v>147</v>
      </c>
      <c r="F152" s="4" t="s">
        <v>148</v>
      </c>
      <c r="G152" s="4" t="s">
        <v>149</v>
      </c>
      <c r="I152" s="5" t="s">
        <v>150</v>
      </c>
      <c r="J152" s="5" t="s">
        <v>151</v>
      </c>
      <c r="K152" s="5" t="s">
        <v>152</v>
      </c>
    </row>
    <row r="153" spans="2:11" x14ac:dyDescent="0.25">
      <c r="B153" s="6">
        <v>5</v>
      </c>
      <c r="C153" s="7">
        <v>2.0672000000000001</v>
      </c>
      <c r="D153" s="7">
        <v>2.3564600000000002</v>
      </c>
      <c r="E153" s="7">
        <v>2.6997200000000001</v>
      </c>
      <c r="F153" s="7">
        <v>3.1797900000000001</v>
      </c>
      <c r="G153" s="7">
        <v>3.7982999999999998</v>
      </c>
      <c r="I153" s="8">
        <v>0</v>
      </c>
      <c r="J153" s="8">
        <v>0</v>
      </c>
      <c r="K153" s="9">
        <v>0</v>
      </c>
    </row>
    <row r="154" spans="2:11" x14ac:dyDescent="0.25">
      <c r="B154" s="6">
        <v>5.5</v>
      </c>
      <c r="C154" s="7">
        <v>1.85992</v>
      </c>
      <c r="D154" s="7">
        <v>2.1197499999999998</v>
      </c>
      <c r="E154" s="7">
        <v>2.4289499999999999</v>
      </c>
      <c r="F154" s="7">
        <v>2.8620399999999999</v>
      </c>
      <c r="G154" s="7">
        <v>3.4201100000000002</v>
      </c>
      <c r="I154" s="8">
        <v>6.25E-2</v>
      </c>
      <c r="J154" s="8">
        <v>0</v>
      </c>
      <c r="K154" s="9"/>
    </row>
    <row r="155" spans="2:11" x14ac:dyDescent="0.25">
      <c r="B155" s="6">
        <v>6</v>
      </c>
      <c r="C155" s="7">
        <v>1.6526400000000001</v>
      </c>
      <c r="D155" s="7">
        <v>1.88304</v>
      </c>
      <c r="E155" s="7">
        <v>2.1581800000000002</v>
      </c>
      <c r="F155" s="7">
        <v>2.5442999999999998</v>
      </c>
      <c r="G155" s="7">
        <v>3.0419299999999998</v>
      </c>
      <c r="I155" s="8">
        <v>0.125</v>
      </c>
      <c r="J155" s="8">
        <v>0</v>
      </c>
      <c r="K155" s="9"/>
    </row>
    <row r="156" spans="2:11" x14ac:dyDescent="0.25">
      <c r="B156" s="6">
        <v>6.5</v>
      </c>
      <c r="C156" s="7">
        <v>1.51003</v>
      </c>
      <c r="D156" s="7">
        <v>1.72088</v>
      </c>
      <c r="E156" s="7">
        <v>1.97295</v>
      </c>
      <c r="F156" s="7">
        <v>2.3267199999999999</v>
      </c>
      <c r="G156" s="7">
        <v>2.78206</v>
      </c>
      <c r="I156" s="8">
        <v>0.1875</v>
      </c>
      <c r="J156" s="8">
        <v>0</v>
      </c>
      <c r="K156" s="9"/>
    </row>
    <row r="157" spans="2:11" x14ac:dyDescent="0.25">
      <c r="B157" s="6">
        <v>7</v>
      </c>
      <c r="C157" s="7">
        <v>1.36741</v>
      </c>
      <c r="D157" s="7">
        <v>1.5587200000000001</v>
      </c>
      <c r="E157" s="7">
        <v>1.7877099999999999</v>
      </c>
      <c r="F157" s="7">
        <v>2.1091299999999999</v>
      </c>
      <c r="G157" s="7">
        <v>2.5221800000000001</v>
      </c>
      <c r="I157" s="8">
        <v>0.25</v>
      </c>
      <c r="J157" s="8">
        <v>0.9345</v>
      </c>
      <c r="K157" s="9">
        <v>0.25</v>
      </c>
    </row>
    <row r="158" spans="2:11" x14ac:dyDescent="0.25">
      <c r="B158" s="6">
        <v>7.5</v>
      </c>
      <c r="C158" s="7">
        <v>1.26414</v>
      </c>
      <c r="D158" s="7">
        <v>1.4415800000000001</v>
      </c>
      <c r="E158" s="7">
        <v>1.65405</v>
      </c>
      <c r="F158" s="7">
        <v>1.9518899999999999</v>
      </c>
      <c r="G158" s="7">
        <v>2.3325900000000002</v>
      </c>
      <c r="I158" s="8">
        <v>0.3125</v>
      </c>
      <c r="J158" s="8">
        <v>4.7323000000000004</v>
      </c>
      <c r="K158" s="9"/>
    </row>
    <row r="159" spans="2:11" x14ac:dyDescent="0.25">
      <c r="B159" s="6">
        <v>8</v>
      </c>
      <c r="C159" s="7">
        <v>1.16086</v>
      </c>
      <c r="D159" s="7">
        <v>1.3244400000000001</v>
      </c>
      <c r="E159" s="7">
        <v>1.5204</v>
      </c>
      <c r="F159" s="7">
        <v>1.7946500000000001</v>
      </c>
      <c r="G159" s="7">
        <v>2.1429999999999998</v>
      </c>
      <c r="I159" s="8">
        <v>0.375</v>
      </c>
      <c r="J159" s="8">
        <v>8.5300999999999991</v>
      </c>
      <c r="K159" s="9"/>
    </row>
    <row r="160" spans="2:11" x14ac:dyDescent="0.25">
      <c r="B160" s="6">
        <v>8.5</v>
      </c>
      <c r="C160" s="7">
        <v>1.04722</v>
      </c>
      <c r="D160" s="7">
        <v>1.1929799999999999</v>
      </c>
      <c r="E160" s="7">
        <v>1.3675299999999999</v>
      </c>
      <c r="F160" s="7">
        <v>1.6052299999999999</v>
      </c>
      <c r="G160" s="7">
        <v>1.8999900000000001</v>
      </c>
      <c r="I160" s="8">
        <v>0.4375</v>
      </c>
      <c r="J160" s="8">
        <v>11.1502</v>
      </c>
      <c r="K160" s="9"/>
    </row>
    <row r="161" spans="2:11" x14ac:dyDescent="0.25">
      <c r="B161" s="6">
        <v>9</v>
      </c>
      <c r="C161" s="7">
        <v>0.93357999999999997</v>
      </c>
      <c r="D161" s="7">
        <v>1.0615300000000001</v>
      </c>
      <c r="E161" s="7">
        <v>1.21465</v>
      </c>
      <c r="F161" s="7">
        <v>1.4157999999999999</v>
      </c>
      <c r="G161" s="7">
        <v>1.6569799999999999</v>
      </c>
      <c r="I161" s="8">
        <v>0.5</v>
      </c>
      <c r="J161" s="8">
        <v>13.770300000000001</v>
      </c>
      <c r="K161" s="9">
        <v>0.5</v>
      </c>
    </row>
    <row r="162" spans="2:11" x14ac:dyDescent="0.25">
      <c r="B162" s="6">
        <v>9.5</v>
      </c>
      <c r="C162" s="7">
        <v>0.85104999999999997</v>
      </c>
      <c r="D162" s="7">
        <v>0.96653</v>
      </c>
      <c r="E162" s="7">
        <v>1.1045799999999999</v>
      </c>
      <c r="F162" s="7">
        <v>1.28084</v>
      </c>
      <c r="G162" s="7">
        <v>1.48671</v>
      </c>
      <c r="I162" s="8">
        <v>0.5625</v>
      </c>
      <c r="J162" s="8">
        <v>16.634899999999998</v>
      </c>
      <c r="K162" s="9"/>
    </row>
    <row r="163" spans="2:11" x14ac:dyDescent="0.25">
      <c r="B163" s="6">
        <v>10</v>
      </c>
      <c r="C163" s="7">
        <v>0.76853000000000005</v>
      </c>
      <c r="D163" s="7">
        <v>0.87153999999999998</v>
      </c>
      <c r="E163" s="7">
        <v>0.99451999999999996</v>
      </c>
      <c r="F163" s="7">
        <v>1.14588</v>
      </c>
      <c r="G163" s="7">
        <v>1.31643</v>
      </c>
      <c r="I163" s="8">
        <v>0.625</v>
      </c>
      <c r="J163" s="8">
        <v>19.499600000000001</v>
      </c>
      <c r="K163" s="9"/>
    </row>
    <row r="164" spans="2:11" x14ac:dyDescent="0.25">
      <c r="B164" s="6">
        <v>10.5</v>
      </c>
      <c r="C164" s="7">
        <v>0.69366000000000005</v>
      </c>
      <c r="D164" s="7">
        <v>0.79727000000000003</v>
      </c>
      <c r="E164" s="7">
        <v>0.91883999999999999</v>
      </c>
      <c r="F164" s="7">
        <v>1.05257</v>
      </c>
      <c r="G164" s="7">
        <v>1.2069000000000001</v>
      </c>
      <c r="I164" s="8">
        <v>0.6875</v>
      </c>
      <c r="J164" s="8">
        <v>22.1783</v>
      </c>
      <c r="K164" s="9"/>
    </row>
    <row r="165" spans="2:11" x14ac:dyDescent="0.25">
      <c r="B165" s="6">
        <v>11</v>
      </c>
      <c r="C165" s="7">
        <v>0.61880000000000002</v>
      </c>
      <c r="D165" s="7">
        <v>0.72299999999999998</v>
      </c>
      <c r="E165" s="7">
        <v>0.84316000000000002</v>
      </c>
      <c r="F165" s="7">
        <v>0.95926999999999996</v>
      </c>
      <c r="G165" s="7">
        <v>1.0973599999999999</v>
      </c>
      <c r="I165" s="8">
        <v>0.75</v>
      </c>
      <c r="J165" s="8">
        <v>24.856999999999999</v>
      </c>
      <c r="K165" s="9">
        <v>0.75</v>
      </c>
    </row>
    <row r="166" spans="2:11" x14ac:dyDescent="0.25">
      <c r="B166" s="6">
        <v>11.5</v>
      </c>
      <c r="C166" s="7">
        <v>0.56338999999999995</v>
      </c>
      <c r="D166" s="7">
        <v>0.66646000000000005</v>
      </c>
      <c r="E166" s="7">
        <v>0.78295000000000003</v>
      </c>
      <c r="F166" s="7">
        <v>0.88629999999999998</v>
      </c>
      <c r="G166" s="7">
        <v>1.0134799999999999</v>
      </c>
      <c r="I166" s="8">
        <v>0.8125</v>
      </c>
      <c r="J166" s="8">
        <v>27.704899999999999</v>
      </c>
      <c r="K166" s="9"/>
    </row>
    <row r="167" spans="2:11" x14ac:dyDescent="0.25">
      <c r="B167" s="6">
        <v>12</v>
      </c>
      <c r="C167" s="7">
        <v>0.50799000000000005</v>
      </c>
      <c r="D167" s="7">
        <v>0.60992000000000002</v>
      </c>
      <c r="E167" s="7">
        <v>0.72274000000000005</v>
      </c>
      <c r="F167" s="7">
        <v>0.81333</v>
      </c>
      <c r="G167" s="7">
        <v>0.92959000000000003</v>
      </c>
      <c r="I167" s="8">
        <v>0.875</v>
      </c>
      <c r="J167" s="8">
        <v>30.552800000000001</v>
      </c>
      <c r="K167" s="9"/>
    </row>
    <row r="168" spans="2:11" x14ac:dyDescent="0.25">
      <c r="B168" s="6">
        <v>12.5</v>
      </c>
      <c r="C168" s="7">
        <v>0.47069</v>
      </c>
      <c r="D168" s="7">
        <v>0.56242000000000003</v>
      </c>
      <c r="E168" s="7">
        <v>0.66459999999999997</v>
      </c>
      <c r="F168" s="7">
        <v>0.75758000000000003</v>
      </c>
      <c r="G168" s="7">
        <v>0.86982000000000004</v>
      </c>
      <c r="I168" s="8">
        <v>0.9375</v>
      </c>
      <c r="J168" s="8">
        <v>33.784399999999998</v>
      </c>
      <c r="K168" s="9"/>
    </row>
    <row r="169" spans="2:11" x14ac:dyDescent="0.25">
      <c r="B169" s="6">
        <v>13</v>
      </c>
      <c r="C169" s="7">
        <v>0.43339</v>
      </c>
      <c r="D169" s="7">
        <v>0.51490999999999998</v>
      </c>
      <c r="E169" s="7">
        <v>0.60646999999999995</v>
      </c>
      <c r="F169" s="7">
        <v>0.70182</v>
      </c>
      <c r="G169" s="7">
        <v>0.81005000000000005</v>
      </c>
      <c r="I169" s="8">
        <v>1</v>
      </c>
      <c r="J169" s="8">
        <v>37.015999999999998</v>
      </c>
      <c r="K169" s="9">
        <v>1</v>
      </c>
    </row>
    <row r="170" spans="2:11" x14ac:dyDescent="0.25">
      <c r="B170" s="6">
        <v>13.5</v>
      </c>
      <c r="C170" s="7">
        <v>0.40378999999999998</v>
      </c>
      <c r="D170" s="7">
        <v>0.47735</v>
      </c>
      <c r="E170" s="7">
        <v>0.56106999999999996</v>
      </c>
      <c r="F170" s="7">
        <v>0.65715999999999997</v>
      </c>
      <c r="G170" s="7">
        <v>0.76198999999999995</v>
      </c>
      <c r="I170" s="8">
        <v>1.0625</v>
      </c>
      <c r="J170" s="8">
        <v>39.6997</v>
      </c>
      <c r="K170" s="9"/>
    </row>
    <row r="171" spans="2:11" x14ac:dyDescent="0.25">
      <c r="B171" s="6">
        <v>14</v>
      </c>
      <c r="C171" s="7">
        <v>0.37419000000000002</v>
      </c>
      <c r="D171" s="7">
        <v>0.43978</v>
      </c>
      <c r="E171" s="7">
        <v>0.51568000000000003</v>
      </c>
      <c r="F171" s="7">
        <v>0.61248999999999998</v>
      </c>
      <c r="G171" s="7">
        <v>0.71392</v>
      </c>
      <c r="I171" s="8">
        <v>1.125</v>
      </c>
      <c r="J171" s="8">
        <v>42.034999999999997</v>
      </c>
      <c r="K171" s="9"/>
    </row>
    <row r="172" spans="2:11" x14ac:dyDescent="0.25">
      <c r="B172" s="6">
        <v>14.5</v>
      </c>
      <c r="C172" s="7">
        <v>0.34065000000000001</v>
      </c>
      <c r="D172" s="7">
        <v>0.40538999999999997</v>
      </c>
      <c r="E172" s="7">
        <v>0.47371000000000002</v>
      </c>
      <c r="F172" s="7">
        <v>0.56584999999999996</v>
      </c>
      <c r="G172" s="7">
        <v>0.67140999999999995</v>
      </c>
      <c r="I172" s="8">
        <v>1.1875</v>
      </c>
      <c r="J172" s="8">
        <v>44.370199999999997</v>
      </c>
      <c r="K172" s="9"/>
    </row>
    <row r="173" spans="2:11" x14ac:dyDescent="0.25">
      <c r="B173" s="6">
        <v>15</v>
      </c>
      <c r="C173" s="7">
        <v>0.30712</v>
      </c>
      <c r="D173" s="7">
        <v>0.37098999999999999</v>
      </c>
      <c r="E173" s="7">
        <v>0.43175000000000002</v>
      </c>
      <c r="F173" s="7">
        <v>0.51920999999999995</v>
      </c>
      <c r="G173" s="7">
        <v>0.62890999999999997</v>
      </c>
      <c r="I173" s="8">
        <v>1.25</v>
      </c>
      <c r="J173" s="8">
        <v>46.705500000000001</v>
      </c>
      <c r="K173" s="9">
        <v>1.25</v>
      </c>
    </row>
    <row r="174" spans="2:11" x14ac:dyDescent="0.25">
      <c r="B174" s="6">
        <v>15.5</v>
      </c>
      <c r="C174" s="7">
        <v>0.28112999999999999</v>
      </c>
      <c r="D174" s="7">
        <v>0.34359000000000001</v>
      </c>
      <c r="E174" s="7">
        <v>0.39883999999999997</v>
      </c>
      <c r="F174" s="7">
        <v>0.48219000000000001</v>
      </c>
      <c r="G174" s="7">
        <v>0.59157999999999999</v>
      </c>
      <c r="I174" s="8">
        <v>1.3125</v>
      </c>
      <c r="J174" s="8">
        <v>49.040799999999997</v>
      </c>
      <c r="K174" s="9"/>
    </row>
    <row r="175" spans="2:11" x14ac:dyDescent="0.25">
      <c r="B175" s="6">
        <v>16</v>
      </c>
      <c r="C175" s="7">
        <v>0.25513999999999998</v>
      </c>
      <c r="D175" s="7">
        <v>0.31619000000000003</v>
      </c>
      <c r="E175" s="7">
        <v>0.36592999999999998</v>
      </c>
      <c r="F175" s="7">
        <v>0.44517000000000001</v>
      </c>
      <c r="G175" s="7">
        <v>0.55425999999999997</v>
      </c>
      <c r="I175" s="8">
        <v>1.375</v>
      </c>
      <c r="J175" s="8">
        <v>51.376100000000001</v>
      </c>
      <c r="K175" s="9"/>
    </row>
    <row r="176" spans="2:11" x14ac:dyDescent="0.25">
      <c r="I176" s="8">
        <v>1.4375</v>
      </c>
      <c r="J176" s="8">
        <v>53.711300000000001</v>
      </c>
      <c r="K176" s="9"/>
    </row>
    <row r="177" spans="2:11" x14ac:dyDescent="0.25">
      <c r="I177" s="8">
        <v>1.5</v>
      </c>
      <c r="J177" s="8">
        <v>56.046599999999998</v>
      </c>
      <c r="K177" s="9">
        <v>1.5</v>
      </c>
    </row>
    <row r="178" spans="2:11" x14ac:dyDescent="0.25">
      <c r="B178" s="10"/>
      <c r="C178" s="10"/>
      <c r="D178" s="10"/>
      <c r="E178" s="10"/>
      <c r="F178" s="10"/>
      <c r="G178" s="10"/>
      <c r="H178" s="10"/>
      <c r="I178" s="10"/>
      <c r="J178" s="10"/>
      <c r="K178" s="10"/>
    </row>
    <row r="179" spans="2:11" x14ac:dyDescent="0.25">
      <c r="B179" s="10"/>
      <c r="C179" s="10"/>
      <c r="D179" s="10"/>
      <c r="E179" s="10"/>
      <c r="F179" s="10"/>
      <c r="G179" s="10"/>
      <c r="H179" s="10"/>
      <c r="I179" s="10"/>
      <c r="J179" s="10"/>
      <c r="K179" s="10"/>
    </row>
    <row r="180" spans="2:11" x14ac:dyDescent="0.25">
      <c r="B180" s="10"/>
      <c r="C180" s="10"/>
      <c r="D180" s="10"/>
      <c r="E180" s="10"/>
      <c r="F180" s="10"/>
      <c r="G180" s="10"/>
      <c r="H180" s="10"/>
      <c r="I180" s="10"/>
      <c r="J180" s="10"/>
      <c r="K180" s="10"/>
    </row>
    <row r="181" spans="2:11" x14ac:dyDescent="0.25">
      <c r="B181" s="10"/>
      <c r="C181" s="10"/>
      <c r="D181" s="10"/>
      <c r="E181" s="10"/>
      <c r="F181" s="10"/>
      <c r="G181" s="10"/>
      <c r="H181" s="10"/>
      <c r="I181" s="10"/>
      <c r="J181" s="10"/>
      <c r="K181" s="10"/>
    </row>
  </sheetData>
  <mergeCells count="1">
    <mergeCell ref="B1:J1"/>
  </mergeCells>
  <pageMargins left="0.75" right="0.75" top="1" bottom="1"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Ai-750cc Gen 2</vt:lpstr>
      <vt:lpstr>Ai-1000cc Gen 2</vt:lpstr>
      <vt:lpstr>Ai-1300cc Gen 2</vt:lpstr>
      <vt:lpstr>Ai-1650cc Gen 2</vt:lpstr>
      <vt:lpstr>Ai-2200cc Gen 2</vt:lpstr>
      <vt:lpstr>Ai-2600cc Gen 2</vt:lpstr>
      <vt:lpstr>Chart Data</vt:lpstr>
      <vt:lpstr>'Ai-1000cc Gen 2'!Print_Area</vt:lpstr>
      <vt:lpstr>'Ai-1300cc Gen 2'!Print_Area</vt:lpstr>
      <vt:lpstr>'Ai-1650cc Gen 2'!Print_Area</vt:lpstr>
      <vt:lpstr>'Ai-2200cc Gen 2'!Print_Area</vt:lpstr>
      <vt:lpstr>'Ai-2600cc Gen 2'!Print_Area</vt:lpstr>
      <vt:lpstr>'Ai-750cc Gen 2'!Print_Area</vt:lpstr>
      <vt:lpstr>'Chart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2026-08-12T17:54:03Z</dcterms:created>
  <dcterms:modified xsi:type="dcterms:W3CDTF">2026-08-12T17:54:23Z</dcterms:modified>
  <cp:category/>
</cp:coreProperties>
</file>